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https://intercessio.sharepoint.com/sites/Storage/Freigegebene Dokumente/SEMINARE-SELBST/++MIDGARDONE +++/"/>
    </mc:Choice>
  </mc:AlternateContent>
  <xr:revisionPtr revIDLastSave="94" documentId="8_{FDC672AF-D5A1-4BE5-90CD-DB5E5A8588CA}" xr6:coauthVersionLast="47" xr6:coauthVersionMax="47" xr10:uidLastSave="{28A58E0D-C2E1-462B-86F6-57E17B5BE130}"/>
  <bookViews>
    <workbookView xWindow="-120" yWindow="-120" windowWidth="25440" windowHeight="15390" activeTab="1" xr2:uid="{18227B6A-98EC-415C-A436-DA1FBDBFAA9B}"/>
  </bookViews>
  <sheets>
    <sheet name="NUTZUNGSANLEITUNG" sheetId="2" r:id="rId1"/>
    <sheet name="SCORECARD" sheetId="1" r:id="rId2"/>
  </sheets>
  <definedNames>
    <definedName name="AdvancedS">SCORECARD!$AA$23</definedName>
    <definedName name="AdvancedT">SCORECARD!$AA$19</definedName>
    <definedName name="KomplexS">SCORECARD!$AD$23</definedName>
    <definedName name="KomplexT">SCORECARD!$AD$19</definedName>
    <definedName name="Normal">SCORECARD!$Z$23</definedName>
    <definedName name="NormalS">SCORECARD!$Z$23</definedName>
    <definedName name="NormalT">SCORECARD!$Z$19</definedName>
    <definedName name="ProblemS">SCORECARD!$AC$23</definedName>
    <definedName name="ProblemT">SCORECARD!$AC$19</definedName>
    <definedName name="ReducP">SCORECARD!#REF!</definedName>
    <definedName name="SchweresS">SCORECARD!$AB$23</definedName>
    <definedName name="SchweresT">SCORECARD!$AB$19</definedName>
    <definedName name="SummeA">SCORECARD!$AA$54</definedName>
    <definedName name="SummeStunden">SCORECARD!#REF!</definedName>
    <definedName name="SummeT">SCORECARD!$AB$50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62" i="1" l="1"/>
  <c r="C47" i="1"/>
  <c r="C46" i="1"/>
  <c r="AF50" i="1"/>
  <c r="AC50" i="1"/>
  <c r="AE50" i="1"/>
  <c r="AB47" i="1" l="1" a="1"/>
  <c r="AB47" i="1" s="1"/>
  <c r="AA47" i="1" a="1"/>
  <c r="AA47" i="1" s="1"/>
  <c r="X46" i="1" a="1"/>
  <c r="X46" i="1" s="1"/>
  <c r="AB46" i="1" a="1"/>
  <c r="AB46" i="1" s="1"/>
  <c r="AA46" i="1" a="1"/>
  <c r="AA46" i="1" s="1"/>
  <c r="X47" i="1" a="1"/>
  <c r="X47" i="1" s="1"/>
  <c r="C30" i="1"/>
  <c r="X30" i="1" s="1" a="1"/>
  <c r="X30" i="1" s="1"/>
  <c r="C31" i="1"/>
  <c r="X31" i="1" s="1" a="1"/>
  <c r="X31" i="1" s="1"/>
  <c r="C32" i="1"/>
  <c r="X32" i="1" s="1" a="1"/>
  <c r="X32" i="1" s="1"/>
  <c r="C33" i="1"/>
  <c r="X33" i="1" s="1" a="1"/>
  <c r="X33" i="1" s="1"/>
  <c r="C34" i="1"/>
  <c r="X34" i="1" s="1" a="1"/>
  <c r="X34" i="1" s="1"/>
  <c r="C35" i="1"/>
  <c r="X35" i="1" s="1" a="1"/>
  <c r="X35" i="1" s="1"/>
  <c r="C36" i="1"/>
  <c r="X36" i="1" s="1" a="1"/>
  <c r="X36" i="1" s="1"/>
  <c r="C37" i="1"/>
  <c r="X37" i="1" s="1" a="1"/>
  <c r="X37" i="1" s="1"/>
  <c r="C38" i="1"/>
  <c r="X38" i="1" s="1" a="1"/>
  <c r="X38" i="1" s="1"/>
  <c r="C39" i="1"/>
  <c r="X39" i="1" s="1" a="1"/>
  <c r="X39" i="1" s="1"/>
  <c r="C40" i="1"/>
  <c r="C41" i="1"/>
  <c r="C42" i="1"/>
  <c r="C43" i="1"/>
  <c r="C44" i="1"/>
  <c r="C45" i="1"/>
  <c r="C48" i="1"/>
  <c r="C29" i="1"/>
  <c r="X29" i="1" s="1" a="1"/>
  <c r="X29" i="1" s="1"/>
  <c r="AD50" i="1"/>
  <c r="Y29" i="1"/>
  <c r="Y30" i="1" s="1"/>
  <c r="Y31" i="1" s="1"/>
  <c r="Y32" i="1" s="1"/>
  <c r="Y33" i="1" s="1"/>
  <c r="Y34" i="1" s="1"/>
  <c r="Y35" i="1" s="1"/>
  <c r="Y36" i="1" s="1"/>
  <c r="Y37" i="1" s="1"/>
  <c r="Y38" i="1" s="1"/>
  <c r="Y39" i="1" s="1"/>
  <c r="Y40" i="1" s="1"/>
  <c r="Y41" i="1" s="1"/>
  <c r="Y42" i="1" s="1"/>
  <c r="Y43" i="1" s="1"/>
  <c r="Y44" i="1" s="1"/>
  <c r="Y45" i="1" s="1"/>
  <c r="D23" i="1"/>
  <c r="E23" i="1" s="1"/>
  <c r="F23" i="1" s="1"/>
  <c r="G23" i="1" s="1"/>
  <c r="H23" i="1" s="1"/>
  <c r="I23" i="1" s="1"/>
  <c r="J23" i="1" s="1"/>
  <c r="K23" i="1" s="1"/>
  <c r="L23" i="1" s="1"/>
  <c r="M23" i="1" s="1"/>
  <c r="N23" i="1" s="1"/>
  <c r="O23" i="1" s="1"/>
  <c r="P23" i="1" s="1"/>
  <c r="Q23" i="1" s="1"/>
  <c r="R23" i="1" s="1"/>
  <c r="S23" i="1" s="1"/>
  <c r="T23" i="1" s="1"/>
  <c r="U23" i="1" s="1"/>
  <c r="V23" i="1" s="1"/>
  <c r="W23" i="1" s="1"/>
  <c r="X40" i="1" l="1" a="1"/>
  <c r="X40" i="1" s="1"/>
  <c r="AA40" i="1" a="1"/>
  <c r="AA40" i="1" s="1"/>
  <c r="X43" i="1" a="1"/>
  <c r="X43" i="1" s="1"/>
  <c r="AB43" i="1" a="1"/>
  <c r="AB43" i="1" s="1"/>
  <c r="AA43" i="1" a="1"/>
  <c r="AA43" i="1" s="1"/>
  <c r="X44" i="1" a="1"/>
  <c r="X44" i="1" s="1"/>
  <c r="AB44" i="1" a="1"/>
  <c r="AB44" i="1" s="1"/>
  <c r="AA44" i="1" a="1"/>
  <c r="AA44" i="1" s="1"/>
  <c r="X45" i="1" a="1"/>
  <c r="X45" i="1" s="1"/>
  <c r="AB45" i="1" a="1"/>
  <c r="AB45" i="1" s="1"/>
  <c r="AA45" i="1" a="1"/>
  <c r="AA45" i="1" s="1"/>
  <c r="X48" i="1" a="1"/>
  <c r="X48" i="1" s="1"/>
  <c r="AB48" i="1" a="1"/>
  <c r="AB48" i="1" s="1"/>
  <c r="AA48" i="1" a="1"/>
  <c r="AA48" i="1" s="1"/>
  <c r="X41" i="1" a="1"/>
  <c r="X41" i="1" s="1"/>
  <c r="AB41" i="1" a="1"/>
  <c r="AB41" i="1" s="1"/>
  <c r="AA41" i="1" a="1"/>
  <c r="AA41" i="1" s="1"/>
  <c r="X42" i="1" a="1"/>
  <c r="X42" i="1" s="1"/>
  <c r="AA42" i="1" a="1"/>
  <c r="AA42" i="1" s="1"/>
  <c r="AB42" i="1" a="1"/>
  <c r="AB42" i="1" s="1"/>
  <c r="Y46" i="1"/>
  <c r="Y47" i="1" s="1"/>
  <c r="Y48" i="1" s="1"/>
  <c r="AA37" i="1" a="1"/>
  <c r="AA37" i="1" s="1"/>
  <c r="AB37" i="1" a="1"/>
  <c r="AB37" i="1" s="1"/>
  <c r="AA33" i="1" a="1"/>
  <c r="AA33" i="1" s="1"/>
  <c r="AB33" i="1" a="1"/>
  <c r="AB33" i="1" s="1"/>
  <c r="AB29" i="1" a="1"/>
  <c r="AB29" i="1" s="1"/>
  <c r="AA29" i="1" a="1"/>
  <c r="AA29" i="1" s="1"/>
  <c r="AB40" i="1" a="1"/>
  <c r="AB40" i="1" s="1"/>
  <c r="AA36" i="1" a="1"/>
  <c r="AA36" i="1" s="1"/>
  <c r="AB36" i="1" a="1"/>
  <c r="AB36" i="1" s="1"/>
  <c r="AB32" i="1" a="1"/>
  <c r="AB32" i="1" s="1"/>
  <c r="AA32" i="1" a="1"/>
  <c r="AA32" i="1" s="1"/>
  <c r="AB39" i="1" a="1"/>
  <c r="AB39" i="1" s="1"/>
  <c r="AA39" i="1" a="1"/>
  <c r="AA39" i="1" s="1"/>
  <c r="AB35" i="1" a="1"/>
  <c r="AB35" i="1" s="1"/>
  <c r="AA35" i="1" a="1"/>
  <c r="AA35" i="1" s="1"/>
  <c r="AA31" i="1" a="1"/>
  <c r="AA31" i="1" s="1"/>
  <c r="AB31" i="1" a="1"/>
  <c r="AB31" i="1" s="1"/>
  <c r="AA38" i="1" a="1"/>
  <c r="AA38" i="1" s="1"/>
  <c r="AB38" i="1" a="1"/>
  <c r="AB38" i="1" s="1"/>
  <c r="AA34" i="1" a="1"/>
  <c r="AA34" i="1" s="1"/>
  <c r="AB34" i="1" a="1"/>
  <c r="AB34" i="1" s="1"/>
  <c r="AA30" i="1" a="1"/>
  <c r="AA30" i="1" s="1"/>
  <c r="AB30" i="1" a="1"/>
  <c r="AB30" i="1" s="1"/>
  <c r="AA50" i="1" l="1"/>
  <c r="AB50" i="1"/>
  <c r="AA52" i="1" l="1"/>
  <c r="AA54" i="1" s="1"/>
  <c r="AA61" i="1" l="1"/>
  <c r="AA6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<sst xmlns="http://schemas.openxmlformats.org/spreadsheetml/2006/main" count="193" uniqueCount="186">
  <si>
    <t>SCHWEREGRAD</t>
  </si>
  <si>
    <t>MARKT</t>
  </si>
  <si>
    <t>UNTERNEHMEN</t>
  </si>
  <si>
    <t>Unspezifisch hohe Zahl an Talenten</t>
  </si>
  <si>
    <t>Besonders enger  Wettbewerb</t>
  </si>
  <si>
    <t>Regionales Limit der Stelle / Umzug nötig</t>
  </si>
  <si>
    <t>Gehalt &amp; Nebenleistungen Limits</t>
  </si>
  <si>
    <t>Keine Entwicklung / Karriere / Transform</t>
  </si>
  <si>
    <t>Besondere Wünsche Arbeitszeit, Remote usw.</t>
  </si>
  <si>
    <t>Besondere Softskills</t>
  </si>
  <si>
    <t>Besondere Hardskills</t>
  </si>
  <si>
    <t>Führungszeugnis oder Zulassungen</t>
  </si>
  <si>
    <t>Coop &amp; Engag. Fachbereich eingeschränkt</t>
  </si>
  <si>
    <t>Keine klaren Anforderungen</t>
  </si>
  <si>
    <t>Fehlendes Budget zur Suche</t>
  </si>
  <si>
    <t>Employer Brand</t>
  </si>
  <si>
    <t>Restriktive Vorgaben intern</t>
  </si>
  <si>
    <t>Besonderes Zeitlimit</t>
  </si>
  <si>
    <t>Kein kultureller Fit</t>
  </si>
  <si>
    <t>NORMALES 
PROJEKT</t>
  </si>
  <si>
    <t>ADVANCED 
PROJEKT</t>
  </si>
  <si>
    <t>SCHWERES 
PROJEKT</t>
  </si>
  <si>
    <t>PROBLEMATISCHES
PROJEKT</t>
  </si>
  <si>
    <t>KOMPLEXES PROJEKT</t>
  </si>
  <si>
    <t>1-2 kleine Schwierigkeiten</t>
  </si>
  <si>
    <t>&gt; 5 echte Probleme oder Limits</t>
  </si>
  <si>
    <t>Übersicht Funktionen</t>
  </si>
  <si>
    <t>Summe</t>
  </si>
  <si>
    <t>Entwicklungs-
ingenieur Elektronik</t>
  </si>
  <si>
    <t>Software Architekt Java FX</t>
  </si>
  <si>
    <t>Fertigungsleiter CNC</t>
  </si>
  <si>
    <t>Hochschulabsolvent</t>
  </si>
  <si>
    <t>Recruiter</t>
  </si>
  <si>
    <t>2 große Schwierigkeiten</t>
  </si>
  <si>
    <t>3 große Schwierigkeiten</t>
  </si>
  <si>
    <t>4-5 echte Probleme oder Limits</t>
  </si>
  <si>
    <t>Einkäufer</t>
  </si>
  <si>
    <t>Summe Stunden/Plan</t>
  </si>
  <si>
    <t>Talente</t>
  </si>
  <si>
    <t>Stunden</t>
  </si>
  <si>
    <t>ca. 20-30</t>
  </si>
  <si>
    <t>ca. 40-60</t>
  </si>
  <si>
    <t>ca. 60-80</t>
  </si>
  <si>
    <t>ca. 35-45</t>
  </si>
  <si>
    <t>ca. 45-60</t>
  </si>
  <si>
    <t>ca. 80-120</t>
  </si>
  <si>
    <t>ca. 120-160</t>
  </si>
  <si>
    <t>&gt;160-200</t>
  </si>
  <si>
    <t>&gt; 80</t>
  </si>
  <si>
    <t>Aktive &amp; Semiaktive Talente</t>
  </si>
  <si>
    <t xml:space="preserve">Viele aktive Talente </t>
  </si>
  <si>
    <t>Semiaktive &amp; Passive Talente</t>
  </si>
  <si>
    <t>Passive Talente</t>
  </si>
  <si>
    <t>Passive &amp; Superpassive Talente</t>
  </si>
  <si>
    <t>HR-Business Partner</t>
  </si>
  <si>
    <t>Keine Hilfe durch Job Ad</t>
  </si>
  <si>
    <t>Kann durch Job Ad besetzt werden</t>
  </si>
  <si>
    <t>Unwahrscheinlich, dass Job Ad hilft</t>
  </si>
  <si>
    <t>Funktion (Beispiele)</t>
  </si>
  <si>
    <t>DevOps mit Azure-Kenntnissen</t>
  </si>
  <si>
    <t>Einstufung</t>
  </si>
  <si>
    <t>Talente/ Ident-Soll</t>
  </si>
  <si>
    <t>Bisherige Stunden</t>
  </si>
  <si>
    <t>KW XY</t>
  </si>
  <si>
    <t>NORMAL</t>
  </si>
  <si>
    <t>ADVANCED</t>
  </si>
  <si>
    <t>SCHWER</t>
  </si>
  <si>
    <t>PROBLEMATISCH</t>
  </si>
  <si>
    <t>KOMPLEX</t>
  </si>
  <si>
    <t>Personalmarkt: (Zu) geringe Zahl an Experten</t>
  </si>
  <si>
    <t>Wochenstunden</t>
  </si>
  <si>
    <t>Monatsstunden</t>
  </si>
  <si>
    <t>Administration</t>
  </si>
  <si>
    <t>Zusätzliche Stunden Ø</t>
  </si>
  <si>
    <t>Durchschnitt Ø</t>
  </si>
  <si>
    <t>SICHT FACHBEREICH</t>
  </si>
  <si>
    <t>SICHT TALENT</t>
  </si>
  <si>
    <t>Einkaufsmanager</t>
  </si>
  <si>
    <t xml:space="preserve">Leadership oder Team-Probleme </t>
  </si>
  <si>
    <t>Summe ohne Reduktion</t>
  </si>
  <si>
    <t>Kapazitätsplanung (in Mo.)</t>
  </si>
  <si>
    <t>Kapazitätsplanung (in Wo.)</t>
  </si>
  <si>
    <t>Wochen</t>
  </si>
  <si>
    <t>Monate</t>
  </si>
  <si>
    <t>Übersicht aktuelle Zahlen</t>
  </si>
  <si>
    <t>Weekly Sprints</t>
  </si>
  <si>
    <t>Ziel: Aufwands- und Kapazitätsrechnung</t>
  </si>
  <si>
    <t>Key Account</t>
  </si>
  <si>
    <t>Expertise oder Zeit Sourcing fehlt</t>
  </si>
  <si>
    <t xml:space="preserve">Zwei bis drei größere Schwierigkeiten wie z.B.  besonderer Standort und gehaltliches Limit und besondere Persönlichkeit, die gesucht wird oder ein harter Wettbewerb kombiniert mit Limitierung auf lokale Suche. </t>
  </si>
  <si>
    <t>&gt; 3 große Schwierigkeiten wie z.B.  Standort und lokale Limitierung oder Umzug notwendig, extremer Wettbewerb  gehaltliches Limit und besonders seltenes Expertenwissen notwendig, schwieriger Chef, schlechte Employer Brand oder aktuell parallel Entlassungen.</t>
  </si>
  <si>
    <r>
      <t xml:space="preserve">&gt; 5 große Schwierigkeiten  - Mehr als problematisches Projekt. Eine solches Projekt kann nur noch in Näherung und mit System gelöst werden. 
</t>
    </r>
    <r>
      <rPr>
        <b/>
        <sz val="10"/>
        <color rgb="FFC00000"/>
        <rFont val="Arial"/>
        <family val="2"/>
      </rPr>
      <t>ODER IST NICHT SOURCEBAR - NICHT MIT SOURCING ZU BESETZEN</t>
    </r>
  </si>
  <si>
    <t>KAPAZITÄTSPLANUNG</t>
  </si>
  <si>
    <t>Senior Sourcer</t>
  </si>
  <si>
    <t>Buchhalter</t>
  </si>
  <si>
    <t>Netzwerk-Engineer</t>
  </si>
  <si>
    <t>SCORECARD: RECRUITING PROJECT SEVERITY</t>
  </si>
  <si>
    <t>TEIL 1:  DIE 20 RECRUITING LIMITS</t>
  </si>
  <si>
    <t>RECRUITING &amp; SOURCING ARBEITSZEIT = KAPAZITÄT</t>
  </si>
  <si>
    <r>
      <t xml:space="preserve">Eine größere Schwierigkeit und kleinere Schwierigkeiten
wie z.B.  besonderer Standort oder gehaltliches Limit oder einfach noch unklares Profil, das sich dann klärt.Und/oder eine gute Employer Brand zur Unterstützung vorhanden ist.
</t>
    </r>
    <r>
      <rPr>
        <b/>
        <sz val="10"/>
        <rFont val="Arial"/>
        <family val="2"/>
      </rPr>
      <t>DURCH RECRUITING &amp; ANZEIGEN EVENTUELL LÖSBAR</t>
    </r>
  </si>
  <si>
    <r>
      <t xml:space="preserve">Eine oder zwei kleine Schwierigkeiten, die entweder geklärt werden können, oder da es ein großer Personalmarkt ist, nicht zu großen Einschränkungen kommt und auch eine gute Employer Brand zur Unterstützung vorhanden ist.
</t>
    </r>
    <r>
      <rPr>
        <b/>
        <sz val="12"/>
        <rFont val="Arial"/>
        <family val="2"/>
      </rPr>
      <t>DURCH RECRUITING &amp; ANZEIGEN EVENTUELL LÖSBAR</t>
    </r>
  </si>
  <si>
    <t>RECRUITING EMPFEHLENSWERT</t>
  </si>
  <si>
    <t>SOURCING EMPFEHLENSWERT</t>
  </si>
  <si>
    <t>Recruiting oder Sourcing-Tool-Limits</t>
  </si>
  <si>
    <t>1. Ziel der Scorecard</t>
  </si>
  <si>
    <t>2. Welche Felder Sie bearbeiten dürfen</t>
  </si>
  <si>
    <t>Sie können folgende Eingaben machen:</t>
  </si>
  <si>
    <t>3. Die 20 Limits kurz erklärt</t>
  </si>
  <si>
    <t>Die Datei enthält 20 vordefinierte Faktoren aus den Bereichen:</t>
  </si>
  <si>
    <t>Markt – Talent – Fachbereich – Sourcing – Unternehmen.</t>
  </si>
  <si>
    <t>Je mehr Limits zutreffen, desto höher der Schweregrad.</t>
  </si>
  <si>
    <t>Typische Beispiele für Limits:</t>
  </si>
  <si>
    <t>knapper Expertenmarkt</t>
  </si>
  <si>
    <t>Standort-/Umzugshürde</t>
  </si>
  <si>
    <t>gehaltliche Restriktionen</t>
  </si>
  <si>
    <t>besondere Hard-/Softskills</t>
  </si>
  <si>
    <t>schlechte Employer Brand</t>
  </si>
  <si>
    <t>Zeitdruck oder unklare Anforderungen im Fachbereich</t>
  </si>
  <si>
    <t>fehlende Sourcing-Tools</t>
  </si>
  <si>
    <t>Budgetrestriktionen</t>
  </si>
  <si>
    <t>interne Vorgaben</t>
  </si>
  <si>
    <t>„nicht sourcebar“ oder „superpassive Talente“</t>
  </si>
  <si>
    <t>4. Wie die Einstufung berechnet wird</t>
  </si>
  <si>
    <t>Die Scorecard berechnet automatisch die Kategorie:</t>
  </si>
  <si>
    <t>Normal</t>
  </si>
  <si>
    <t>Advanced</t>
  </si>
  <si>
    <t>Schwer</t>
  </si>
  <si>
    <t>Problematisch</t>
  </si>
  <si>
    <t>Komplex</t>
  </si>
  <si>
    <t>Jede Stufe ist mit realistischen Erfahrungswerten verknüpft:</t>
  </si>
  <si>
    <t>Empfehlung Recruiting vs. Sourcing</t>
  </si>
  <si>
    <t>5. Sprint- und Fortschrittsübersicht</t>
  </si>
  <si>
    <t>Unter „Weekly Sprints“ können Sie pro Woche folgende Werte eintragen:</t>
  </si>
  <si>
    <t>bisherige Stunden</t>
  </si>
  <si>
    <t>bisherige Idents</t>
  </si>
  <si>
    <t>Damit lässt sich der Fortschritt tracken und mit den Sollwerten vergleichen.</t>
  </si>
  <si>
    <t>6. Kapazitätsplanung</t>
  </si>
  <si>
    <t>Das System errechnet dann:</t>
  </si>
  <si>
    <t>Kapazität in Wochen</t>
  </si>
  <si>
    <t>Kapazität in Monaten</t>
  </si>
  <si>
    <t>Summe aller geplanten Stunden</t>
  </si>
  <si>
    <t>7. Passwortschutz</t>
  </si>
  <si>
    <t>Die Datei ist passwortgeschützt, damit:</t>
  </si>
  <si>
    <t>die zugrunde liegenden Berechnungen konsistent bleiben</t>
  </si>
  <si>
    <t>Formeln nicht versehentlich überschrieben werden</t>
  </si>
  <si>
    <t>das Tool überall identisch funktioniert</t>
  </si>
  <si>
    <t>das Playbook/Handbuch auf einem Standard basiert</t>
  </si>
  <si>
    <t>8. Fragen &amp; Support</t>
  </si>
  <si>
    <t>Wenn Sie Hilfe bei der Einstufung einzelner Rollen benötigen,</t>
  </si>
  <si>
    <t>Kann ich weitere Rollen hinzufügen?</t>
  </si>
  <si>
    <t>→ Ja, bis zu 20 pro Datei. (Die Tabelle ist darauf ausgelegt.)</t>
  </si>
  <si>
    <t>Kann ich Limits verändern oder ergänzen?</t>
  </si>
  <si>
    <t>→ Nein, das ist bewusst geschützt, da es Teil der Systemlogik ist.</t>
  </si>
  <si>
    <t>Was mache ich, wenn ein Limit unklar ist?</t>
  </si>
  <si>
    <t>→ Eintrag auf 0,5 setzen und im Intake-Gespräch klären.</t>
  </si>
  <si>
    <r>
      <t xml:space="preserve">Die Scorecard dient der </t>
    </r>
    <r>
      <rPr>
        <b/>
        <sz val="11"/>
        <color theme="1"/>
        <rFont val="Roboto"/>
      </rPr>
      <t>Einstufung des Recruiting-Projektschweregrads</t>
    </r>
    <r>
      <rPr>
        <sz val="11"/>
        <color theme="1"/>
        <rFont val="Roboto"/>
      </rPr>
      <t>, basierend auf 20 möglichen Limits. Daraus generiert das System automatisch:</t>
    </r>
  </si>
  <si>
    <r>
      <t xml:space="preserve">den </t>
    </r>
    <r>
      <rPr>
        <b/>
        <sz val="11"/>
        <color theme="1"/>
        <rFont val="Roboto"/>
      </rPr>
      <t>Schweregrad</t>
    </r>
    <r>
      <rPr>
        <sz val="11"/>
        <color theme="1"/>
        <rFont val="Roboto"/>
      </rPr>
      <t xml:space="preserve"> (Normal bis Komplex)</t>
    </r>
  </si>
  <si>
    <r>
      <t xml:space="preserve">den </t>
    </r>
    <r>
      <rPr>
        <b/>
        <sz val="11"/>
        <color theme="1"/>
        <rFont val="Roboto"/>
      </rPr>
      <t>Stundenaufwand</t>
    </r>
    <r>
      <rPr>
        <sz val="11"/>
        <color theme="1"/>
        <rFont val="Roboto"/>
      </rPr>
      <t xml:space="preserve"> je Rolle</t>
    </r>
  </si>
  <si>
    <r>
      <t xml:space="preserve">das </t>
    </r>
    <r>
      <rPr>
        <b/>
        <sz val="11"/>
        <color theme="1"/>
        <rFont val="Roboto"/>
      </rPr>
      <t>Talent-/Ident-Soll</t>
    </r>
  </si>
  <si>
    <r>
      <t xml:space="preserve">die </t>
    </r>
    <r>
      <rPr>
        <b/>
        <sz val="11"/>
        <color theme="1"/>
        <rFont val="Roboto"/>
      </rPr>
      <t>Kapazitätsplanung in Wochen und Monaten</t>
    </r>
  </si>
  <si>
    <r>
      <t xml:space="preserve">die </t>
    </r>
    <r>
      <rPr>
        <b/>
        <sz val="11"/>
        <color theme="1"/>
        <rFont val="Roboto"/>
      </rPr>
      <t>Sprint- und Fortschrittsübersicht</t>
    </r>
  </si>
  <si>
    <r>
      <t xml:space="preserve">Alle </t>
    </r>
    <r>
      <rPr>
        <b/>
        <sz val="11"/>
        <color theme="1"/>
        <rFont val="Roboto"/>
      </rPr>
      <t>grün umrandeten Felder</t>
    </r>
    <r>
      <rPr>
        <sz val="11"/>
        <color theme="1"/>
        <rFont val="Roboto"/>
      </rPr>
      <t xml:space="preserve"> sind zur Eingabe freigegeben.</t>
    </r>
  </si>
  <si>
    <r>
      <t>1. Jobtitel</t>
    </r>
    <r>
      <rPr>
        <sz val="11"/>
        <color theme="1"/>
        <rFont val="Roboto"/>
      </rPr>
      <t xml:space="preserve"> (Kurzform)</t>
    </r>
  </si>
  <si>
    <r>
      <t>2. Bewertung der 20 Limits</t>
    </r>
    <r>
      <rPr>
        <sz val="11"/>
        <color theme="1"/>
        <rFont val="Roboto"/>
      </rPr>
      <t xml:space="preserve"> je Rolle</t>
    </r>
  </si>
  <si>
    <r>
      <t xml:space="preserve">Eintrag: </t>
    </r>
    <r>
      <rPr>
        <b/>
        <sz val="11"/>
        <color theme="1"/>
        <rFont val="Roboto"/>
      </rPr>
      <t>0</t>
    </r>
    <r>
      <rPr>
        <sz val="11"/>
        <color theme="1"/>
        <rFont val="Roboto"/>
      </rPr>
      <t xml:space="preserve"> = trifft nicht zu</t>
    </r>
  </si>
  <si>
    <r>
      <t xml:space="preserve">Eintrag: </t>
    </r>
    <r>
      <rPr>
        <b/>
        <sz val="11"/>
        <color theme="1"/>
        <rFont val="Roboto"/>
      </rPr>
      <t>0,5</t>
    </r>
    <r>
      <rPr>
        <sz val="11"/>
        <color theme="1"/>
        <rFont val="Roboto"/>
      </rPr>
      <t xml:space="preserve"> = teilweise / moderates Limit</t>
    </r>
  </si>
  <si>
    <r>
      <t xml:space="preserve">Eintrag: </t>
    </r>
    <r>
      <rPr>
        <b/>
        <sz val="11"/>
        <color theme="1"/>
        <rFont val="Roboto"/>
      </rPr>
      <t>1</t>
    </r>
    <r>
      <rPr>
        <sz val="11"/>
        <color theme="1"/>
        <rFont val="Roboto"/>
      </rPr>
      <t xml:space="preserve"> = trifft voll zu</t>
    </r>
  </si>
  <si>
    <r>
      <t>3. Administrationsaufwand</t>
    </r>
    <r>
      <rPr>
        <sz val="11"/>
        <color theme="1"/>
        <rFont val="Roboto"/>
      </rPr>
      <t xml:space="preserve"> (z. B. 0,1 für 10 %)</t>
    </r>
  </si>
  <si>
    <r>
      <t>4. Geplante Wochenstunden</t>
    </r>
    <r>
      <rPr>
        <sz val="11"/>
        <color theme="1"/>
        <rFont val="Roboto"/>
      </rPr>
      <t>, die Sie oder Ihr Team für Sourcing/Recruiting aufbringen können</t>
    </r>
  </si>
  <si>
    <r>
      <t xml:space="preserve">5. (Optional) </t>
    </r>
    <r>
      <rPr>
        <b/>
        <sz val="11"/>
        <color theme="1"/>
        <rFont val="Roboto"/>
      </rPr>
      <t>Bisherige Stunden und bisherige Ident</t>
    </r>
    <r>
      <rPr>
        <sz val="11"/>
        <color theme="1"/>
        <rFont val="Roboto"/>
      </rPr>
      <t xml:space="preserve"> zur Fortschrittsmessung im Sprint-Tab</t>
    </r>
  </si>
  <si>
    <r>
      <t>Ø-Stundenbedarf</t>
    </r>
    <r>
      <rPr>
        <sz val="11"/>
        <color theme="1"/>
        <rFont val="Roboto"/>
      </rPr>
      <t xml:space="preserve"> (z. B. 25–100 Std)</t>
    </r>
  </si>
  <si>
    <r>
      <t>Ø-Talent-/Ident-Soll</t>
    </r>
    <r>
      <rPr>
        <sz val="11"/>
        <color theme="1"/>
        <rFont val="Roboto"/>
      </rPr>
      <t xml:space="preserve"> (z. B. 50–180 Talente)</t>
    </r>
  </si>
  <si>
    <r>
      <t>Talentaktivität</t>
    </r>
    <r>
      <rPr>
        <sz val="11"/>
        <color theme="1"/>
        <rFont val="Roboto"/>
      </rPr>
      <t xml:space="preserve"> (von aktiv → superpassiv)</t>
    </r>
  </si>
  <si>
    <r>
      <t xml:space="preserve">Tragen Sie Ihre </t>
    </r>
    <r>
      <rPr>
        <b/>
        <sz val="11"/>
        <color theme="1"/>
        <rFont val="Roboto"/>
      </rPr>
      <t>verfügbaren Wochenstunden</t>
    </r>
    <r>
      <rPr>
        <sz val="11"/>
        <color theme="1"/>
        <rFont val="Roboto"/>
      </rPr>
      <t xml:space="preserve"> im grünen Feld ein.</t>
    </r>
  </si>
  <si>
    <r>
      <t xml:space="preserve">nutzen Sie das </t>
    </r>
    <r>
      <rPr>
        <b/>
        <sz val="11"/>
        <color theme="1"/>
        <rFont val="Roboto"/>
      </rPr>
      <t>Scoring-Playbook</t>
    </r>
    <r>
      <rPr>
        <sz val="11"/>
        <color theme="1"/>
        <rFont val="Roboto"/>
      </rPr>
      <t xml:space="preserve"> oder wenden Sie sich an die Beratungsinstanz.</t>
    </r>
  </si>
  <si>
    <t>RECRUITING</t>
  </si>
  <si>
    <t>Alle anderen Bereiche sind geschützt, da sie automatisierte Formeln enthalten.</t>
  </si>
  <si>
    <t>Damit erhalten Sie eine realistische und objektive Einschätzung des zu erwartenden Aufwands. (Grundlogik der Datei basiert auf den hinterlegten Tabellen.)</t>
  </si>
  <si>
    <t>Mini: „FAQ“ (kurz &amp; klar)</t>
  </si>
  <si>
    <t>basierend auf der Anzahl und Stärke der Limits. (Die Logik ist in der Datei hinterlegt.</t>
  </si>
  <si>
    <t>Die Tabelle summiert automatisch.</t>
  </si>
  <si>
    <t>Basierend auf den hinterlegten Formeln.</t>
  </si>
  <si>
    <t>Nutzungsanleitung 
– Schweregrad Scorecard</t>
  </si>
  <si>
    <t>(Diese Anleitung ist die Kurzversion und erklärt die Nutzung der bearbeitbaren Felder. Die Datei ist aus Gründen der Konsistenz passwortgeschützt.)</t>
  </si>
  <si>
    <t>Sie finden die vollständige Liste oben im Formular.</t>
  </si>
  <si>
    <t>Bisherige Talente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</si>
</sst>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0.0"/>
    <numFmt numFmtId="165" formatCode="#,##0.0"/>
    <numFmt numFmtId="166" formatCode="#,##0.0;[Red]#,##0.0"/>
  </numFmts>
  <fonts count="55" x14ac:knownFonts="1">
    <font>
      <sz val="11"/>
      <color theme="1"/>
      <name val="Arial"/>
      <family val="2"/>
    </font>
    <font>
      <sz val="11"/>
      <color theme="1"/>
      <name val="Arial"/>
      <family val="2"/>
    </font>
    <font>
      <b/>
      <sz val="18"/>
      <name val="Arial"/>
      <family val="2"/>
    </font>
    <font>
      <b/>
      <sz val="12"/>
      <name val="Arial"/>
      <family val="2"/>
    </font>
    <font>
      <sz val="12"/>
      <name val="Arial"/>
      <family val="2"/>
    </font>
    <font>
      <b/>
      <sz val="10"/>
      <name val="Arial"/>
      <family val="2"/>
    </font>
    <font>
      <sz val="10"/>
      <name val="Arial"/>
      <family val="2"/>
    </font>
    <font>
      <b/>
      <sz val="10"/>
      <name val="Montserrat"/>
    </font>
    <font>
      <b/>
      <sz val="14"/>
      <name val="Arial"/>
      <family val="2"/>
    </font>
    <font>
      <b/>
      <sz val="26"/>
      <name val="Montserrat"/>
      <family val="3"/>
    </font>
    <font>
      <b/>
      <sz val="16"/>
      <name val="Roboto"/>
    </font>
    <font>
      <sz val="14"/>
      <name val="Arial"/>
      <family val="2"/>
    </font>
    <font>
      <b/>
      <sz val="18"/>
      <color theme="1"/>
      <name val="Roboto"/>
    </font>
    <font>
      <b/>
      <sz val="12"/>
      <color theme="1"/>
      <name val="Roboto"/>
    </font>
    <font>
      <sz val="11"/>
      <name val="Arial"/>
      <family val="2"/>
    </font>
    <font>
      <b/>
      <sz val="14"/>
      <color theme="0"/>
      <name val="Montserrat"/>
    </font>
    <font>
      <b/>
      <sz val="14"/>
      <color theme="0"/>
      <name val="Arial"/>
      <family val="2"/>
    </font>
    <font>
      <b/>
      <sz val="14"/>
      <color theme="1"/>
      <name val="Arial"/>
      <family val="2"/>
    </font>
    <font>
      <b/>
      <sz val="12"/>
      <color theme="1"/>
      <name val="Arial"/>
      <family val="2"/>
    </font>
    <font>
      <sz val="12"/>
      <color theme="1"/>
      <name val="Arial"/>
      <family val="2"/>
    </font>
    <font>
      <b/>
      <sz val="16"/>
      <color theme="0"/>
      <name val="Arial"/>
      <family val="2"/>
    </font>
    <font>
      <sz val="12"/>
      <color theme="0" tint="-0.249977111117893"/>
      <name val="Arial"/>
      <family val="2"/>
    </font>
    <font>
      <sz val="12"/>
      <color theme="0" tint="-0.34998626667073579"/>
      <name val="Arial"/>
      <family val="2"/>
    </font>
    <font>
      <sz val="11"/>
      <color theme="0" tint="-0.249977111117893"/>
      <name val="Arial"/>
      <family val="2"/>
    </font>
    <font>
      <b/>
      <i/>
      <sz val="10"/>
      <color theme="0" tint="-0.249977111117893"/>
      <name val="Arial"/>
      <family val="2"/>
    </font>
    <font>
      <sz val="14"/>
      <color theme="1"/>
      <name val="Arial"/>
      <family val="2"/>
    </font>
    <font>
      <b/>
      <sz val="16"/>
      <name val="Arial"/>
      <family val="2"/>
    </font>
    <font>
      <b/>
      <sz val="11"/>
      <color rgb="FFC00000"/>
      <name val="Arial"/>
      <family val="2"/>
    </font>
    <font>
      <b/>
      <sz val="18"/>
      <color theme="0"/>
      <name val="Roboto"/>
    </font>
    <font>
      <b/>
      <sz val="12"/>
      <color theme="0"/>
      <name val="Roboto"/>
    </font>
    <font>
      <b/>
      <sz val="10"/>
      <color theme="1"/>
      <name val="Arial"/>
      <family val="2"/>
    </font>
    <font>
      <b/>
      <sz val="36"/>
      <name val="Montserrat"/>
    </font>
    <font>
      <b/>
      <sz val="10"/>
      <color rgb="FFC00000"/>
      <name val="Arial"/>
      <family val="2"/>
    </font>
    <font>
      <b/>
      <sz val="16"/>
      <color theme="1"/>
      <name val="Arial"/>
      <family val="2"/>
    </font>
    <font>
      <b/>
      <sz val="28"/>
      <name val="Montserrat"/>
    </font>
    <font>
      <b/>
      <sz val="16"/>
      <color rgb="FF00B050"/>
      <name val="Arial"/>
      <family val="2"/>
    </font>
    <font>
      <b/>
      <sz val="16"/>
      <color rgb="FFC00000"/>
      <name val="Arial"/>
      <family val="2"/>
    </font>
    <font>
      <b/>
      <sz val="28"/>
      <color rgb="FFC00000"/>
      <name val="Montserrat"/>
      <family val="3"/>
    </font>
    <font>
      <b/>
      <sz val="22"/>
      <color theme="1"/>
      <name val="Montserrat"/>
    </font>
    <font>
      <b/>
      <sz val="14"/>
      <color rgb="FFC00000"/>
      <name val="Arial"/>
      <family val="2"/>
    </font>
    <font>
      <sz val="16"/>
      <name val="Arial"/>
      <family val="2"/>
    </font>
    <font>
      <sz val="16"/>
      <color theme="1"/>
      <name val="Arial"/>
      <family val="2"/>
    </font>
    <font>
      <sz val="20"/>
      <name val="Arial"/>
      <family val="2"/>
    </font>
    <font>
      <sz val="20"/>
      <color theme="1"/>
      <name val="Arial"/>
      <family val="2"/>
    </font>
    <font>
      <b/>
      <sz val="20"/>
      <color rgb="FFC00000"/>
      <name val="Arial"/>
      <family val="2"/>
    </font>
    <font>
      <b/>
      <sz val="20"/>
      <name val="Arial"/>
      <family val="2"/>
    </font>
    <font>
      <b/>
      <sz val="40"/>
      <name val="Montserrat"/>
    </font>
    <font>
      <b/>
      <sz val="12"/>
      <color rgb="FF00B050"/>
      <name val="Arial"/>
      <family val="2"/>
    </font>
    <font>
      <b/>
      <i/>
      <sz val="12"/>
      <color theme="1" tint="0.34998626667073579"/>
      <name val="Arial"/>
      <family val="2"/>
    </font>
    <font>
      <b/>
      <i/>
      <sz val="12"/>
      <color rgb="FFC00000"/>
      <name val="Arial"/>
      <family val="2"/>
    </font>
    <font>
      <sz val="11"/>
      <color theme="1"/>
      <name val="Roboto"/>
    </font>
    <font>
      <i/>
      <sz val="11"/>
      <color theme="1"/>
      <name val="Roboto"/>
    </font>
    <font>
      <b/>
      <sz val="11"/>
      <color theme="1"/>
      <name val="Roboto"/>
    </font>
    <font>
      <b/>
      <sz val="28"/>
      <color theme="1"/>
      <name val="Montserrat"/>
    </font>
    <font>
      <b/>
      <i/>
      <sz val="11"/>
      <color theme="1"/>
      <name val="Arial"/>
      <family val="2"/>
    </font>
  </fonts>
  <fills count="1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C6E0B4"/>
        <bgColor indexed="64"/>
      </patternFill>
    </fill>
    <fill>
      <patternFill patternType="solid">
        <fgColor rgb="FF333C4E"/>
        <bgColor indexed="64"/>
      </patternFill>
    </fill>
    <fill>
      <patternFill patternType="solid">
        <fgColor rgb="FFFFC000"/>
        <bgColor indexed="64"/>
      </patternFill>
    </fill>
    <fill>
      <patternFill patternType="solid">
        <fgColor rgb="FFC00000"/>
        <bgColor indexed="64"/>
      </patternFill>
    </fill>
    <fill>
      <patternFill patternType="solid">
        <fgColor rgb="FFFFE593"/>
        <bgColor indexed="64"/>
      </patternFill>
    </fill>
    <fill>
      <patternFill patternType="solid">
        <fgColor rgb="FFB3BCCD"/>
        <bgColor indexed="64"/>
      </patternFill>
    </fill>
    <fill>
      <patternFill patternType="solid">
        <fgColor rgb="FFFF5353"/>
        <bgColor indexed="64"/>
      </patternFill>
    </fill>
    <fill>
      <patternFill patternType="solid">
        <fgColor rgb="FF7030A0"/>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rgb="FFFFE07D"/>
        <bgColor indexed="64"/>
      </patternFill>
    </fill>
    <fill>
      <patternFill patternType="solid">
        <fgColor theme="8" tint="0.79998168889431442"/>
        <bgColor indexed="64"/>
      </patternFill>
    </fill>
  </fills>
  <borders count="77">
    <border>
      <left/>
      <right/>
      <top/>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theme="0" tint="-0.24994659260841701"/>
      </left>
      <right style="medium">
        <color theme="0" tint="-0.24994659260841701"/>
      </right>
      <top/>
      <bottom/>
      <diagonal/>
    </border>
    <border>
      <left style="thin">
        <color indexed="64"/>
      </left>
      <right style="medium">
        <color indexed="64"/>
      </right>
      <top/>
      <bottom/>
      <diagonal/>
    </border>
    <border>
      <left style="medium">
        <color theme="0" tint="-0.24994659260841701"/>
      </left>
      <right style="medium">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medium">
        <color theme="0" tint="-0.24994659260841701"/>
      </left>
      <right/>
      <top style="medium">
        <color theme="0" tint="-0.24994659260841701"/>
      </top>
      <bottom/>
      <diagonal/>
    </border>
    <border>
      <left/>
      <right/>
      <top style="medium">
        <color theme="0" tint="-0.24994659260841701"/>
      </top>
      <bottom/>
      <diagonal/>
    </border>
    <border>
      <left/>
      <right style="medium">
        <color theme="0" tint="-0.24994659260841701"/>
      </right>
      <top style="medium">
        <color theme="0" tint="-0.24994659260841701"/>
      </top>
      <bottom/>
      <diagonal/>
    </border>
    <border>
      <left style="medium">
        <color theme="0" tint="-0.24994659260841701"/>
      </left>
      <right/>
      <top/>
      <bottom/>
      <diagonal/>
    </border>
    <border>
      <left/>
      <right style="medium">
        <color theme="0" tint="-0.24994659260841701"/>
      </right>
      <top/>
      <bottom/>
      <diagonal/>
    </border>
    <border>
      <left style="medium">
        <color theme="0" tint="-0.24994659260841701"/>
      </left>
      <right/>
      <top/>
      <bottom style="medium">
        <color theme="0" tint="-0.24994659260841701"/>
      </bottom>
      <diagonal/>
    </border>
    <border>
      <left/>
      <right/>
      <top/>
      <bottom style="medium">
        <color theme="0" tint="-0.24994659260841701"/>
      </bottom>
      <diagonal/>
    </border>
    <border>
      <left/>
      <right style="medium">
        <color theme="0" tint="-0.24994659260841701"/>
      </right>
      <top/>
      <bottom style="medium">
        <color theme="0" tint="-0.24994659260841701"/>
      </bottom>
      <diagonal/>
    </border>
    <border>
      <left style="medium">
        <color indexed="64"/>
      </left>
      <right/>
      <top/>
      <bottom style="thin">
        <color indexed="64"/>
      </bottom>
      <diagonal/>
    </border>
    <border>
      <left/>
      <right style="medium">
        <color indexed="64"/>
      </right>
      <top/>
      <bottom style="thin">
        <color indexed="64"/>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24994659260841701"/>
      </top>
      <bottom/>
      <diagonal/>
    </border>
    <border>
      <left style="thin">
        <color theme="0" tint="-0.34998626667073579"/>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24994659260841701"/>
      </top>
      <bottom style="thin">
        <color theme="0" tint="-0.34998626667073579"/>
      </bottom>
      <diagonal/>
    </border>
    <border>
      <left/>
      <right style="thin">
        <color theme="0" tint="-0.34998626667073579"/>
      </right>
      <top style="thin">
        <color theme="0" tint="-0.34998626667073579"/>
      </top>
      <bottom/>
      <diagonal/>
    </border>
    <border>
      <left/>
      <right style="thin">
        <color theme="0" tint="-0.34998626667073579"/>
      </right>
      <top style="thin">
        <color theme="0" tint="-0.24994659260841701"/>
      </top>
      <bottom/>
      <diagonal/>
    </border>
    <border>
      <left style="medium">
        <color rgb="FF00B050"/>
      </left>
      <right/>
      <top style="medium">
        <color rgb="FF00B050"/>
      </top>
      <bottom style="medium">
        <color rgb="FF00B050"/>
      </bottom>
      <diagonal/>
    </border>
    <border>
      <left/>
      <right style="medium">
        <color rgb="FF00B050"/>
      </right>
      <top style="medium">
        <color rgb="FF00B050"/>
      </top>
      <bottom style="medium">
        <color rgb="FF00B050"/>
      </bottom>
      <diagonal/>
    </border>
    <border>
      <left style="medium">
        <color rgb="FFC00000"/>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ck">
        <color rgb="FF00B050"/>
      </left>
      <right style="medium">
        <color theme="0" tint="-0.24994659260841701"/>
      </right>
      <top style="thick">
        <color rgb="FF00B050"/>
      </top>
      <bottom style="thin">
        <color theme="0" tint="-0.24994659260841701"/>
      </bottom>
      <diagonal/>
    </border>
    <border>
      <left style="medium">
        <color theme="0" tint="-0.24994659260841701"/>
      </left>
      <right style="medium">
        <color theme="0" tint="-0.24994659260841701"/>
      </right>
      <top style="thick">
        <color rgb="FF00B050"/>
      </top>
      <bottom style="thin">
        <color theme="0" tint="-0.24994659260841701"/>
      </bottom>
      <diagonal/>
    </border>
    <border>
      <left style="medium">
        <color theme="0" tint="-0.24994659260841701"/>
      </left>
      <right style="thick">
        <color rgb="FF00B050"/>
      </right>
      <top style="thick">
        <color rgb="FF00B050"/>
      </top>
      <bottom style="thin">
        <color theme="0" tint="-0.24994659260841701"/>
      </bottom>
      <diagonal/>
    </border>
    <border>
      <left style="thick">
        <color rgb="FF00B050"/>
      </left>
      <right style="medium">
        <color theme="0" tint="-0.24994659260841701"/>
      </right>
      <top style="thin">
        <color theme="0" tint="-0.24994659260841701"/>
      </top>
      <bottom style="thin">
        <color theme="0" tint="-0.24994659260841701"/>
      </bottom>
      <diagonal/>
    </border>
    <border>
      <left style="medium">
        <color theme="0" tint="-0.24994659260841701"/>
      </left>
      <right style="thick">
        <color rgb="FF00B050"/>
      </right>
      <top style="thin">
        <color theme="0" tint="-0.24994659260841701"/>
      </top>
      <bottom style="thin">
        <color theme="0" tint="-0.24994659260841701"/>
      </bottom>
      <diagonal/>
    </border>
    <border>
      <left style="thick">
        <color rgb="FF00B050"/>
      </left>
      <right style="medium">
        <color theme="0" tint="-0.24994659260841701"/>
      </right>
      <top style="thin">
        <color theme="0" tint="-0.24994659260841701"/>
      </top>
      <bottom style="thick">
        <color rgb="FF00B050"/>
      </bottom>
      <diagonal/>
    </border>
    <border>
      <left style="medium">
        <color theme="0" tint="-0.24994659260841701"/>
      </left>
      <right style="medium">
        <color theme="0" tint="-0.24994659260841701"/>
      </right>
      <top style="thin">
        <color theme="0" tint="-0.24994659260841701"/>
      </top>
      <bottom style="thick">
        <color rgb="FF00B050"/>
      </bottom>
      <diagonal/>
    </border>
    <border>
      <left style="medium">
        <color theme="0" tint="-0.24994659260841701"/>
      </left>
      <right style="thick">
        <color rgb="FF00B050"/>
      </right>
      <top style="thin">
        <color theme="0" tint="-0.24994659260841701"/>
      </top>
      <bottom style="thick">
        <color rgb="FF00B050"/>
      </bottom>
      <diagonal/>
    </border>
    <border>
      <left style="thick">
        <color rgb="FF00B050"/>
      </left>
      <right style="thick">
        <color rgb="FF00B050"/>
      </right>
      <top style="thick">
        <color rgb="FF00B050"/>
      </top>
      <bottom style="thin">
        <color theme="0" tint="-0.24994659260841701"/>
      </bottom>
      <diagonal/>
    </border>
    <border>
      <left style="thick">
        <color rgb="FF00B050"/>
      </left>
      <right style="thick">
        <color rgb="FF00B050"/>
      </right>
      <top style="thin">
        <color theme="0" tint="-0.24994659260841701"/>
      </top>
      <bottom style="thin">
        <color theme="0" tint="-0.24994659260841701"/>
      </bottom>
      <diagonal/>
    </border>
    <border>
      <left style="thick">
        <color rgb="FF00B050"/>
      </left>
      <right style="thick">
        <color rgb="FF00B050"/>
      </right>
      <top style="thin">
        <color theme="0" tint="-0.24994659260841701"/>
      </top>
      <bottom style="thick">
        <color rgb="FF00B050"/>
      </bottom>
      <diagonal/>
    </border>
    <border>
      <left style="thick">
        <color theme="1" tint="0.499984740745262"/>
      </left>
      <right/>
      <top style="thick">
        <color theme="1" tint="0.499984740745262"/>
      </top>
      <bottom/>
      <diagonal/>
    </border>
    <border>
      <left/>
      <right/>
      <top style="thick">
        <color theme="1" tint="0.499984740745262"/>
      </top>
      <bottom/>
      <diagonal/>
    </border>
    <border>
      <left style="thin">
        <color theme="0" tint="-0.14996795556505021"/>
      </left>
      <right style="thin">
        <color theme="0" tint="-0.14996795556505021"/>
      </right>
      <top style="thick">
        <color theme="1" tint="0.499984740745262"/>
      </top>
      <bottom/>
      <diagonal/>
    </border>
    <border>
      <left style="thin">
        <color theme="0" tint="-0.14996795556505021"/>
      </left>
      <right style="thick">
        <color theme="1" tint="0.499984740745262"/>
      </right>
      <top style="thick">
        <color theme="1" tint="0.499984740745262"/>
      </top>
      <bottom/>
      <diagonal/>
    </border>
    <border>
      <left style="thick">
        <color theme="1" tint="0.499984740745262"/>
      </left>
      <right/>
      <top style="medium">
        <color theme="0" tint="-0.24994659260841701"/>
      </top>
      <bottom/>
      <diagonal/>
    </border>
    <border>
      <left/>
      <right style="thick">
        <color theme="1" tint="0.499984740745262"/>
      </right>
      <top style="medium">
        <color theme="0" tint="-0.24994659260841701"/>
      </top>
      <bottom/>
      <diagonal/>
    </border>
    <border>
      <left style="thick">
        <color theme="1" tint="0.499984740745262"/>
      </left>
      <right/>
      <top/>
      <bottom/>
      <diagonal/>
    </border>
    <border>
      <left/>
      <right style="thick">
        <color theme="1" tint="0.499984740745262"/>
      </right>
      <top/>
      <bottom/>
      <diagonal/>
    </border>
    <border>
      <left style="thick">
        <color theme="1" tint="0.499984740745262"/>
      </left>
      <right/>
      <top/>
      <bottom style="medium">
        <color theme="0" tint="-0.24994659260841701"/>
      </bottom>
      <diagonal/>
    </border>
    <border>
      <left/>
      <right style="thick">
        <color theme="1" tint="0.499984740745262"/>
      </right>
      <top/>
      <bottom style="medium">
        <color theme="0" tint="-0.24994659260841701"/>
      </bottom>
      <diagonal/>
    </border>
    <border>
      <left style="thick">
        <color theme="1" tint="0.499984740745262"/>
      </left>
      <right/>
      <top/>
      <bottom style="thick">
        <color theme="1" tint="0.499984740745262"/>
      </bottom>
      <diagonal/>
    </border>
    <border>
      <left/>
      <right/>
      <top/>
      <bottom style="thick">
        <color theme="1" tint="0.499984740745262"/>
      </bottom>
      <diagonal/>
    </border>
    <border>
      <left/>
      <right style="thick">
        <color theme="1" tint="0.499984740745262"/>
      </right>
      <top/>
      <bottom style="thick">
        <color theme="1" tint="0.499984740745262"/>
      </bottom>
      <diagonal/>
    </border>
    <border>
      <left/>
      <right style="thick">
        <color theme="1" tint="0.499984740745262"/>
      </right>
      <top style="thick">
        <color theme="1" tint="0.499984740745262"/>
      </top>
      <bottom/>
      <diagonal/>
    </border>
    <border>
      <left style="thick">
        <color theme="1" tint="0.499984740745262"/>
      </left>
      <right/>
      <top style="thin">
        <color theme="0" tint="-0.24994659260841701"/>
      </top>
      <bottom style="thin">
        <color theme="0" tint="-0.24994659260841701"/>
      </bottom>
      <diagonal/>
    </border>
    <border>
      <left/>
      <right style="thick">
        <color theme="1" tint="0.499984740745262"/>
      </right>
      <top style="thin">
        <color theme="0" tint="-0.24994659260841701"/>
      </top>
      <bottom style="thin">
        <color theme="0" tint="-0.24994659260841701"/>
      </bottom>
      <diagonal/>
    </border>
    <border>
      <left style="thick">
        <color theme="1" tint="0.499984740745262"/>
      </left>
      <right style="thin">
        <color theme="0" tint="-0.34998626667073579"/>
      </right>
      <top/>
      <bottom style="thin">
        <color theme="0" tint="-0.34998626667073579"/>
      </bottom>
      <diagonal/>
    </border>
    <border>
      <left style="thin">
        <color theme="0" tint="-0.34998626667073579"/>
      </left>
      <right style="thick">
        <color theme="1" tint="0.499984740745262"/>
      </right>
      <top/>
      <bottom style="thin">
        <color theme="0" tint="-0.34998626667073579"/>
      </bottom>
      <diagonal/>
    </border>
    <border>
      <left style="thick">
        <color theme="1"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ck">
        <color theme="1" tint="0.499984740745262"/>
      </right>
      <top style="thin">
        <color theme="0" tint="-0.34998626667073579"/>
      </top>
      <bottom style="thin">
        <color theme="0" tint="-0.34998626667073579"/>
      </bottom>
      <diagonal/>
    </border>
    <border>
      <left/>
      <right style="medium">
        <color rgb="FFC00000"/>
      </right>
      <top/>
      <bottom/>
      <diagonal/>
    </border>
    <border>
      <left style="thick">
        <color rgb="FFC00000"/>
      </left>
      <right/>
      <top style="thick">
        <color rgb="FFC00000"/>
      </top>
      <bottom/>
      <diagonal/>
    </border>
    <border>
      <left/>
      <right/>
      <top style="thick">
        <color rgb="FFC00000"/>
      </top>
      <bottom/>
      <diagonal/>
    </border>
    <border>
      <left/>
      <right style="thick">
        <color rgb="FFC00000"/>
      </right>
      <top style="thick">
        <color rgb="FFC00000"/>
      </top>
      <bottom/>
      <diagonal/>
    </border>
    <border>
      <left style="thick">
        <color rgb="FFC00000"/>
      </left>
      <right/>
      <top/>
      <bottom/>
      <diagonal/>
    </border>
    <border>
      <left/>
      <right style="thick">
        <color rgb="FFC00000"/>
      </right>
      <top/>
      <bottom/>
      <diagonal/>
    </border>
    <border>
      <left style="thick">
        <color rgb="FFC00000"/>
      </left>
      <right/>
      <top/>
      <bottom style="thick">
        <color rgb="FFC00000"/>
      </bottom>
      <diagonal/>
    </border>
    <border>
      <left/>
      <right/>
      <top/>
      <bottom style="thick">
        <color rgb="FFC00000"/>
      </bottom>
      <diagonal/>
    </border>
    <border>
      <left/>
      <right style="thick">
        <color rgb="FFC00000"/>
      </right>
      <top/>
      <bottom style="thick">
        <color rgb="FFC00000"/>
      </bottom>
      <diagonal/>
    </border>
    <border>
      <left style="thick">
        <color theme="1" tint="0.499984740745262"/>
      </left>
      <right style="thin">
        <color theme="0" tint="-0.34998626667073579"/>
      </right>
      <top style="thin">
        <color theme="0" tint="-0.34998626667073579"/>
      </top>
      <bottom/>
      <diagonal/>
    </border>
    <border>
      <left style="thin">
        <color theme="0" tint="-0.34998626667073579"/>
      </left>
      <right style="thick">
        <color theme="1" tint="0.499984740745262"/>
      </right>
      <top style="thin">
        <color theme="0" tint="-0.34998626667073579"/>
      </top>
      <bottom/>
      <diagonal/>
    </border>
    <border>
      <left style="thick">
        <color theme="1" tint="0.499984740745262"/>
      </left>
      <right style="thin">
        <color theme="0" tint="-0.34998626667073579"/>
      </right>
      <top/>
      <bottom style="thick">
        <color theme="1" tint="0.499984740745262"/>
      </bottom>
      <diagonal/>
    </border>
    <border>
      <left style="thin">
        <color theme="0" tint="-0.34998626667073579"/>
      </left>
      <right style="thin">
        <color theme="0" tint="-0.34998626667073579"/>
      </right>
      <top/>
      <bottom style="thick">
        <color theme="1" tint="0.499984740745262"/>
      </bottom>
      <diagonal/>
    </border>
    <border>
      <left style="thick">
        <color theme="1" tint="0.499984740745262"/>
      </left>
      <right/>
      <top style="thick">
        <color theme="1" tint="0.499984740745262"/>
      </top>
      <bottom style="thick">
        <color theme="1" tint="0.499984740745262"/>
      </bottom>
      <diagonal/>
    </border>
    <border>
      <left/>
      <right style="thick">
        <color theme="1" tint="0.499984740745262"/>
      </right>
      <top style="thick">
        <color theme="1" tint="0.499984740745262"/>
      </top>
      <bottom style="thick">
        <color theme="1" tint="0.499984740745262"/>
      </bottom>
      <diagonal/>
    </border>
    <border>
      <left style="thin">
        <color theme="0" tint="-0.34998626667073579"/>
      </left>
      <right style="thick">
        <color theme="1" tint="0.499984740745262"/>
      </right>
      <top/>
      <bottom style="thick">
        <color theme="1" tint="0.499984740745262"/>
      </bottom>
      <diagonal/>
    </border>
    <border>
      <left/>
      <right/>
      <top style="thick">
        <color theme="1" tint="0.499984740745262"/>
      </top>
      <bottom style="thick">
        <color theme="1" tint="0.499984740745262"/>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209">
    <xf numFmtId="0" fontId="0" fillId="0" borderId="0" xfId="0"/>
    <xf numFmtId="0" fontId="0" fillId="0" borderId="0" xfId="0" applyAlignment="1">
      <alignment horizontal="center"/>
    </xf>
    <xf numFmtId="0" fontId="3" fillId="0" borderId="0" xfId="0" applyFont="1"/>
    <xf numFmtId="0" fontId="4" fillId="0" borderId="0" xfId="0" applyFont="1" applyAlignment="1">
      <alignment horizontal="center"/>
    </xf>
    <xf numFmtId="0" fontId="5" fillId="0" borderId="0" xfId="0" applyFont="1" applyAlignment="1">
      <alignment horizontal="right"/>
    </xf>
    <xf numFmtId="0" fontId="7" fillId="0" borderId="0" xfId="0" applyFont="1"/>
    <xf numFmtId="9" fontId="8" fillId="0" borderId="0" xfId="0" applyNumberFormat="1" applyFont="1"/>
    <xf numFmtId="0" fontId="5" fillId="0" borderId="0" xfId="0" applyFont="1"/>
    <xf numFmtId="0" fontId="9" fillId="0" borderId="0" xfId="0" applyFont="1" applyAlignment="1">
      <alignment horizontal="center" vertical="center"/>
    </xf>
    <xf numFmtId="0" fontId="2" fillId="0" borderId="0" xfId="0" applyFont="1" applyAlignment="1">
      <alignment vertical="center"/>
    </xf>
    <xf numFmtId="0" fontId="0" fillId="0" borderId="3" xfId="0" applyBorder="1"/>
    <xf numFmtId="0" fontId="5" fillId="2" borderId="0" xfId="0" applyFont="1" applyFill="1"/>
    <xf numFmtId="0" fontId="8" fillId="2" borderId="0" xfId="0" applyFont="1" applyFill="1" applyAlignment="1">
      <alignment horizontal="left" vertical="center"/>
    </xf>
    <xf numFmtId="0" fontId="8" fillId="2" borderId="0" xfId="0" applyFont="1" applyFill="1" applyAlignment="1">
      <alignment horizontal="center" vertical="center"/>
    </xf>
    <xf numFmtId="0" fontId="8" fillId="2" borderId="0" xfId="0" applyFont="1" applyFill="1" applyAlignment="1">
      <alignment horizontal="center" vertical="center" wrapText="1"/>
    </xf>
    <xf numFmtId="0" fontId="4" fillId="0" borderId="0" xfId="0" applyFont="1"/>
    <xf numFmtId="0" fontId="26" fillId="2" borderId="1" xfId="0" applyFont="1" applyFill="1" applyBorder="1" applyAlignment="1">
      <alignment vertical="center"/>
    </xf>
    <xf numFmtId="1" fontId="18" fillId="0" borderId="0" xfId="0" applyNumberFormat="1" applyFont="1" applyAlignment="1">
      <alignment horizontal="center" vertical="center"/>
    </xf>
    <xf numFmtId="0" fontId="10" fillId="0" borderId="0" xfId="0" applyFont="1" applyAlignment="1">
      <alignment horizontal="center" vertical="center"/>
    </xf>
    <xf numFmtId="0" fontId="11" fillId="0" borderId="0" xfId="0" applyFont="1" applyAlignment="1">
      <alignment textRotation="90"/>
    </xf>
    <xf numFmtId="0" fontId="26" fillId="0" borderId="0" xfId="0" applyFont="1" applyAlignment="1">
      <alignment vertical="center"/>
    </xf>
    <xf numFmtId="0" fontId="3" fillId="0" borderId="0" xfId="0" applyFont="1" applyAlignment="1">
      <alignment horizontal="center" vertical="center"/>
    </xf>
    <xf numFmtId="0" fontId="30" fillId="0" borderId="0" xfId="0" applyFont="1" applyAlignment="1">
      <alignment horizontal="left" vertical="center" wrapText="1"/>
    </xf>
    <xf numFmtId="164" fontId="18" fillId="0" borderId="0" xfId="0" applyNumberFormat="1" applyFont="1" applyAlignment="1">
      <alignment horizontal="center" vertical="center" wrapText="1"/>
    </xf>
    <xf numFmtId="0" fontId="24" fillId="0" borderId="1" xfId="0" applyFont="1" applyBorder="1" applyAlignment="1">
      <alignment horizontal="left" vertical="center" wrapText="1"/>
    </xf>
    <xf numFmtId="0" fontId="26" fillId="0" borderId="1" xfId="0" applyFont="1" applyBorder="1" applyAlignment="1">
      <alignment vertical="center"/>
    </xf>
    <xf numFmtId="0" fontId="11" fillId="14" borderId="0" xfId="0" applyFont="1" applyFill="1" applyAlignment="1">
      <alignment horizontal="left" vertical="center"/>
    </xf>
    <xf numFmtId="9" fontId="25" fillId="14" borderId="0" xfId="1" applyFont="1" applyFill="1" applyAlignment="1">
      <alignment horizontal="center" vertical="center"/>
    </xf>
    <xf numFmtId="0" fontId="3" fillId="14" borderId="0" xfId="0" applyFont="1" applyFill="1"/>
    <xf numFmtId="1" fontId="26" fillId="2" borderId="1" xfId="0" applyNumberFormat="1" applyFont="1" applyFill="1" applyBorder="1" applyAlignment="1">
      <alignment horizontal="center" vertical="center"/>
    </xf>
    <xf numFmtId="0" fontId="24" fillId="0" borderId="0" xfId="0" applyFont="1" applyAlignment="1">
      <alignment horizontal="left" vertical="center" wrapText="1"/>
    </xf>
    <xf numFmtId="0" fontId="8" fillId="2" borderId="4" xfId="0" applyFont="1" applyFill="1" applyBorder="1" applyAlignment="1">
      <alignment horizontal="center" vertical="center" wrapText="1"/>
    </xf>
    <xf numFmtId="0" fontId="26" fillId="0" borderId="6" xfId="0" applyFont="1" applyBorder="1" applyAlignment="1">
      <alignment vertical="center"/>
    </xf>
    <xf numFmtId="0" fontId="24" fillId="0" borderId="6" xfId="0" applyFont="1" applyBorder="1" applyAlignment="1" applyProtection="1">
      <alignment horizontal="left" vertical="center" wrapText="1"/>
      <protection locked="0"/>
    </xf>
    <xf numFmtId="0" fontId="31" fillId="0" borderId="0" xfId="0" applyFont="1" applyAlignment="1">
      <alignment horizontal="center" vertical="center"/>
    </xf>
    <xf numFmtId="0" fontId="8" fillId="14" borderId="25" xfId="0" applyFont="1" applyFill="1" applyBorder="1" applyAlignment="1">
      <alignment horizontal="left" vertical="center"/>
    </xf>
    <xf numFmtId="0" fontId="36" fillId="2" borderId="27" xfId="0" applyFont="1" applyFill="1" applyBorder="1" applyAlignment="1">
      <alignment vertical="center"/>
    </xf>
    <xf numFmtId="0" fontId="39" fillId="0" borderId="0" xfId="0" applyFont="1" applyAlignment="1">
      <alignment vertical="center"/>
    </xf>
    <xf numFmtId="0" fontId="41" fillId="0" borderId="0" xfId="0" applyFont="1"/>
    <xf numFmtId="0" fontId="42" fillId="0" borderId="0" xfId="0" applyFont="1"/>
    <xf numFmtId="0" fontId="43" fillId="0" borderId="0" xfId="0" applyFont="1"/>
    <xf numFmtId="0" fontId="44" fillId="0" borderId="0" xfId="0" applyFont="1" applyAlignment="1">
      <alignment vertical="center" wrapText="1"/>
    </xf>
    <xf numFmtId="0" fontId="26" fillId="14" borderId="25" xfId="0" applyFont="1" applyFill="1" applyBorder="1" applyAlignment="1">
      <alignment horizontal="left" vertical="center"/>
    </xf>
    <xf numFmtId="0" fontId="35" fillId="14" borderId="26" xfId="0" applyFont="1" applyFill="1" applyBorder="1" applyAlignment="1" applyProtection="1">
      <alignment horizontal="center" vertical="center"/>
      <protection locked="0"/>
    </xf>
    <xf numFmtId="0" fontId="4" fillId="0" borderId="61" xfId="0" applyFont="1" applyBorder="1"/>
    <xf numFmtId="0" fontId="4" fillId="0" borderId="62" xfId="0" applyFont="1" applyBorder="1"/>
    <xf numFmtId="0" fontId="0" fillId="0" borderId="62" xfId="0" applyBorder="1"/>
    <xf numFmtId="0" fontId="39" fillId="0" borderId="62" xfId="0" applyFont="1" applyBorder="1" applyAlignment="1">
      <alignment vertical="center"/>
    </xf>
    <xf numFmtId="0" fontId="26" fillId="0" borderId="62" xfId="0" applyFont="1" applyBorder="1" applyAlignment="1">
      <alignment vertical="center"/>
    </xf>
    <xf numFmtId="0" fontId="3" fillId="0" borderId="62" xfId="0" applyFont="1" applyBorder="1" applyAlignment="1">
      <alignment horizontal="center" vertical="center"/>
    </xf>
    <xf numFmtId="0" fontId="3" fillId="0" borderId="63" xfId="0" applyFont="1" applyBorder="1" applyAlignment="1">
      <alignment horizontal="center" vertical="center"/>
    </xf>
    <xf numFmtId="164" fontId="18" fillId="0" borderId="64" xfId="0" applyNumberFormat="1" applyFont="1" applyBorder="1" applyAlignment="1">
      <alignment horizontal="center" vertical="center" wrapText="1"/>
    </xf>
    <xf numFmtId="0" fontId="26" fillId="0" borderId="65" xfId="0" applyFont="1" applyBorder="1" applyAlignment="1">
      <alignment vertical="center"/>
    </xf>
    <xf numFmtId="0" fontId="4" fillId="0" borderId="64" xfId="0" applyFont="1" applyBorder="1"/>
    <xf numFmtId="0" fontId="42" fillId="0" borderId="64" xfId="0" applyFont="1" applyBorder="1"/>
    <xf numFmtId="0" fontId="45" fillId="0" borderId="0" xfId="0" applyFont="1" applyAlignment="1">
      <alignment horizontal="center" vertical="center"/>
    </xf>
    <xf numFmtId="0" fontId="41" fillId="0" borderId="64" xfId="0" applyFont="1" applyBorder="1"/>
    <xf numFmtId="0" fontId="40" fillId="0" borderId="0" xfId="0" applyFont="1"/>
    <xf numFmtId="0" fontId="4" fillId="0" borderId="66" xfId="0" applyFont="1" applyBorder="1"/>
    <xf numFmtId="0" fontId="4" fillId="0" borderId="67" xfId="0" applyFont="1" applyBorder="1"/>
    <xf numFmtId="0" fontId="0" fillId="0" borderId="67" xfId="0" applyBorder="1"/>
    <xf numFmtId="0" fontId="26" fillId="0" borderId="67" xfId="0" applyFont="1" applyBorder="1" applyAlignment="1">
      <alignment vertical="center"/>
    </xf>
    <xf numFmtId="0" fontId="3" fillId="0" borderId="67" xfId="0" applyFont="1" applyBorder="1" applyAlignment="1">
      <alignment horizontal="center" vertical="center"/>
    </xf>
    <xf numFmtId="0" fontId="26" fillId="0" borderId="68" xfId="0" applyFont="1" applyBorder="1" applyAlignment="1">
      <alignment vertical="center"/>
    </xf>
    <xf numFmtId="0" fontId="4" fillId="0" borderId="19" xfId="0" applyFont="1" applyBorder="1" applyAlignment="1" applyProtection="1">
      <alignment horizontal="center" vertical="center"/>
      <protection locked="0"/>
    </xf>
    <xf numFmtId="0" fontId="19" fillId="0" borderId="19" xfId="0" applyFont="1" applyBorder="1" applyAlignment="1" applyProtection="1">
      <alignment horizontal="center" vertical="center"/>
      <protection locked="0"/>
    </xf>
    <xf numFmtId="0" fontId="20" fillId="0" borderId="19" xfId="0" applyFont="1" applyBorder="1" applyAlignment="1" applyProtection="1">
      <alignment horizontal="center" vertical="center"/>
      <protection locked="0"/>
    </xf>
    <xf numFmtId="0" fontId="4" fillId="0" borderId="20" xfId="0" applyFont="1" applyBorder="1" applyAlignment="1" applyProtection="1">
      <alignment horizontal="center" vertical="center"/>
      <protection locked="0"/>
    </xf>
    <xf numFmtId="0" fontId="19" fillId="0" borderId="20"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22" fillId="0" borderId="20" xfId="0" applyFont="1" applyBorder="1" applyAlignment="1" applyProtection="1">
      <alignment horizontal="center" vertical="center"/>
      <protection locked="0"/>
    </xf>
    <xf numFmtId="0" fontId="21" fillId="0" borderId="20" xfId="0" applyFont="1" applyBorder="1" applyAlignment="1" applyProtection="1">
      <alignment horizontal="center" vertical="center"/>
      <protection locked="0"/>
    </xf>
    <xf numFmtId="0" fontId="23" fillId="0" borderId="21" xfId="0" applyFont="1" applyBorder="1" applyAlignment="1" applyProtection="1">
      <alignment horizontal="center" vertical="center"/>
      <protection locked="0"/>
    </xf>
    <xf numFmtId="0" fontId="21" fillId="0" borderId="22" xfId="0" applyFont="1" applyBorder="1" applyAlignment="1" applyProtection="1">
      <alignment horizontal="center" vertical="center"/>
      <protection locked="0"/>
    </xf>
    <xf numFmtId="0" fontId="23" fillId="0" borderId="22" xfId="0" applyFont="1" applyBorder="1" applyAlignment="1" applyProtection="1">
      <alignment horizontal="center" vertical="center"/>
      <protection locked="0"/>
    </xf>
    <xf numFmtId="0" fontId="26" fillId="2" borderId="1" xfId="0" applyFont="1" applyFill="1" applyBorder="1" applyAlignment="1" applyProtection="1">
      <alignment vertical="center"/>
      <protection locked="0"/>
    </xf>
    <xf numFmtId="164" fontId="19" fillId="0" borderId="23" xfId="0" applyNumberFormat="1" applyFont="1" applyBorder="1" applyAlignment="1" applyProtection="1">
      <alignment horizontal="center" vertical="center"/>
      <protection hidden="1"/>
    </xf>
    <xf numFmtId="1" fontId="19" fillId="0" borderId="19" xfId="0" applyNumberFormat="1" applyFont="1" applyBorder="1" applyAlignment="1" applyProtection="1">
      <alignment horizontal="center" vertical="center"/>
      <protection hidden="1"/>
    </xf>
    <xf numFmtId="164" fontId="19" fillId="0" borderId="24" xfId="0" applyNumberFormat="1" applyFont="1" applyBorder="1" applyAlignment="1" applyProtection="1">
      <alignment horizontal="center" vertical="center"/>
      <protection hidden="1"/>
    </xf>
    <xf numFmtId="1" fontId="19" fillId="0" borderId="20" xfId="0" applyNumberFormat="1" applyFont="1" applyBorder="1" applyAlignment="1" applyProtection="1">
      <alignment horizontal="center" vertical="center"/>
      <protection hidden="1"/>
    </xf>
    <xf numFmtId="0" fontId="30" fillId="0" borderId="37" xfId="0" applyFont="1" applyBorder="1" applyAlignment="1" applyProtection="1">
      <alignment horizontal="left" vertical="center" wrapText="1"/>
      <protection locked="0" hidden="1"/>
    </xf>
    <xf numFmtId="0" fontId="30" fillId="0" borderId="38" xfId="0" applyFont="1" applyBorder="1" applyAlignment="1" applyProtection="1">
      <alignment horizontal="left" vertical="center" wrapText="1"/>
      <protection locked="0" hidden="1"/>
    </xf>
    <xf numFmtId="0" fontId="5" fillId="0" borderId="38" xfId="0" applyFont="1" applyBorder="1" applyAlignment="1" applyProtection="1">
      <alignment horizontal="left" vertical="center" wrapText="1"/>
      <protection locked="0" hidden="1"/>
    </xf>
    <xf numFmtId="0" fontId="30" fillId="0" borderId="39" xfId="0" applyFont="1" applyBorder="1" applyAlignment="1" applyProtection="1">
      <alignment horizontal="left" vertical="center" wrapText="1"/>
      <protection locked="0" hidden="1"/>
    </xf>
    <xf numFmtId="0" fontId="18" fillId="4" borderId="1" xfId="0" applyFont="1" applyFill="1" applyBorder="1" applyAlignment="1" applyProtection="1">
      <alignment horizontal="center" vertical="center" wrapText="1"/>
      <protection hidden="1"/>
    </xf>
    <xf numFmtId="166" fontId="18" fillId="0" borderId="29" xfId="0" applyNumberFormat="1" applyFont="1" applyBorder="1" applyAlignment="1" applyProtection="1">
      <alignment horizontal="center" vertical="center" wrapText="1"/>
      <protection locked="0" hidden="1"/>
    </xf>
    <xf numFmtId="166" fontId="18" fillId="0" borderId="30" xfId="0" applyNumberFormat="1" applyFont="1" applyBorder="1" applyAlignment="1" applyProtection="1">
      <alignment horizontal="center" vertical="center" wrapText="1"/>
      <protection locked="0" hidden="1"/>
    </xf>
    <xf numFmtId="166" fontId="18" fillId="0" borderId="31" xfId="0" applyNumberFormat="1" applyFont="1" applyBorder="1" applyAlignment="1" applyProtection="1">
      <alignment horizontal="center" vertical="center" wrapText="1"/>
      <protection locked="0" hidden="1"/>
    </xf>
    <xf numFmtId="166" fontId="18" fillId="0" borderId="32" xfId="0" applyNumberFormat="1" applyFont="1" applyBorder="1" applyAlignment="1" applyProtection="1">
      <alignment horizontal="center" vertical="center" wrapText="1"/>
      <protection locked="0" hidden="1"/>
    </xf>
    <xf numFmtId="166" fontId="18" fillId="0" borderId="5" xfId="0" applyNumberFormat="1" applyFont="1" applyBorder="1" applyAlignment="1" applyProtection="1">
      <alignment horizontal="center" vertical="center" wrapText="1"/>
      <protection locked="0" hidden="1"/>
    </xf>
    <xf numFmtId="166" fontId="18" fillId="0" borderId="33" xfId="0" applyNumberFormat="1" applyFont="1" applyBorder="1" applyAlignment="1" applyProtection="1">
      <alignment horizontal="center" vertical="center" wrapText="1"/>
      <protection locked="0" hidden="1"/>
    </xf>
    <xf numFmtId="166" fontId="18" fillId="0" borderId="34" xfId="0" applyNumberFormat="1" applyFont="1" applyBorder="1" applyAlignment="1" applyProtection="1">
      <alignment horizontal="center" vertical="center" wrapText="1"/>
      <protection locked="0" hidden="1"/>
    </xf>
    <xf numFmtId="166" fontId="18" fillId="0" borderId="35" xfId="0" applyNumberFormat="1" applyFont="1" applyBorder="1" applyAlignment="1" applyProtection="1">
      <alignment horizontal="center" vertical="center" wrapText="1"/>
      <protection locked="0" hidden="1"/>
    </xf>
    <xf numFmtId="166" fontId="18" fillId="0" borderId="36" xfId="0" applyNumberFormat="1" applyFont="1" applyBorder="1" applyAlignment="1" applyProtection="1">
      <alignment horizontal="center" vertical="center" wrapText="1"/>
      <protection locked="0" hidden="1"/>
    </xf>
    <xf numFmtId="0" fontId="30" fillId="0" borderId="1" xfId="0" applyFont="1" applyBorder="1" applyAlignment="1" applyProtection="1">
      <alignment horizontal="left" vertical="center" wrapText="1"/>
      <protection hidden="1"/>
    </xf>
    <xf numFmtId="1" fontId="18" fillId="0" borderId="0" xfId="0" applyNumberFormat="1" applyFont="1" applyAlignment="1" applyProtection="1">
      <alignment horizontal="center" vertical="center"/>
      <protection hidden="1"/>
    </xf>
    <xf numFmtId="164" fontId="17" fillId="14" borderId="0" xfId="0" applyNumberFormat="1" applyFont="1" applyFill="1" applyAlignment="1" applyProtection="1">
      <alignment horizontal="center" vertical="center"/>
      <protection hidden="1"/>
    </xf>
    <xf numFmtId="0" fontId="40" fillId="14" borderId="0" xfId="0" applyFont="1" applyFill="1" applyAlignment="1" applyProtection="1">
      <alignment horizontal="left" vertical="center"/>
      <protection hidden="1"/>
    </xf>
    <xf numFmtId="164" fontId="33" fillId="14" borderId="0" xfId="0" applyNumberFormat="1" applyFont="1" applyFill="1" applyAlignment="1" applyProtection="1">
      <alignment horizontal="right" vertical="center" indent="1"/>
      <protection hidden="1"/>
    </xf>
    <xf numFmtId="9" fontId="41" fillId="14" borderId="0" xfId="1" applyFont="1" applyFill="1" applyBorder="1" applyAlignment="1" applyProtection="1">
      <alignment horizontal="left" vertical="center"/>
      <protection hidden="1"/>
    </xf>
    <xf numFmtId="165" fontId="26" fillId="2" borderId="1" xfId="0" applyNumberFormat="1" applyFont="1" applyFill="1" applyBorder="1" applyAlignment="1" applyProtection="1">
      <alignment horizontal="center" vertical="center"/>
      <protection hidden="1"/>
    </xf>
    <xf numFmtId="1" fontId="26" fillId="2" borderId="1" xfId="0" applyNumberFormat="1" applyFont="1" applyFill="1" applyBorder="1" applyAlignment="1" applyProtection="1">
      <alignment horizontal="center" vertical="center"/>
      <protection hidden="1"/>
    </xf>
    <xf numFmtId="165" fontId="36" fillId="2" borderId="28" xfId="0" applyNumberFormat="1" applyFont="1" applyFill="1" applyBorder="1" applyAlignment="1" applyProtection="1">
      <alignment horizontal="center" vertical="center"/>
      <protection hidden="1"/>
    </xf>
    <xf numFmtId="0" fontId="4" fillId="0" borderId="58" xfId="0" applyFont="1" applyBorder="1" applyAlignment="1" applyProtection="1">
      <alignment horizontal="center" vertical="center"/>
      <protection hidden="1"/>
    </xf>
    <xf numFmtId="0" fontId="4" fillId="0" borderId="18" xfId="0" applyFont="1" applyBorder="1" applyAlignment="1" applyProtection="1">
      <alignment horizontal="center" vertical="center"/>
      <protection hidden="1"/>
    </xf>
    <xf numFmtId="0" fontId="4" fillId="0" borderId="59" xfId="0" applyFont="1" applyBorder="1" applyAlignment="1" applyProtection="1">
      <alignment horizontal="center" vertical="center"/>
      <protection hidden="1"/>
    </xf>
    <xf numFmtId="0" fontId="5" fillId="2" borderId="50" xfId="0" applyFont="1" applyFill="1" applyBorder="1" applyAlignment="1" applyProtection="1">
      <alignment horizontal="center"/>
      <protection hidden="1"/>
    </xf>
    <xf numFmtId="0" fontId="5" fillId="2" borderId="51" xfId="0" applyFont="1" applyFill="1" applyBorder="1" applyAlignment="1" applyProtection="1">
      <alignment horizontal="center"/>
      <protection hidden="1"/>
    </xf>
    <xf numFmtId="0" fontId="5" fillId="2" borderId="52" xfId="0" applyFont="1" applyFill="1" applyBorder="1" applyAlignment="1" applyProtection="1">
      <alignment horizontal="center"/>
      <protection hidden="1"/>
    </xf>
    <xf numFmtId="0" fontId="14" fillId="0" borderId="40" xfId="0" applyFont="1" applyBorder="1" applyAlignment="1" applyProtection="1">
      <alignment horizontal="center" vertical="center"/>
      <protection hidden="1"/>
    </xf>
    <xf numFmtId="0" fontId="14" fillId="0" borderId="41" xfId="0" applyFont="1" applyBorder="1" applyAlignment="1" applyProtection="1">
      <alignment horizontal="center" vertical="center"/>
      <protection hidden="1"/>
    </xf>
    <xf numFmtId="0" fontId="14" fillId="0" borderId="53" xfId="0" applyFont="1" applyBorder="1" applyAlignment="1" applyProtection="1">
      <alignment horizontal="center" vertical="center"/>
      <protection hidden="1"/>
    </xf>
    <xf numFmtId="0" fontId="12" fillId="3" borderId="54" xfId="0" applyFont="1" applyFill="1" applyBorder="1" applyAlignment="1" applyProtection="1">
      <alignment horizontal="center" vertical="center" wrapText="1"/>
      <protection hidden="1"/>
    </xf>
    <xf numFmtId="0" fontId="12" fillId="6" borderId="1" xfId="0" applyFont="1" applyFill="1" applyBorder="1" applyAlignment="1" applyProtection="1">
      <alignment horizontal="center" vertical="center" wrapText="1"/>
      <protection hidden="1"/>
    </xf>
    <xf numFmtId="0" fontId="28" fillId="7" borderId="1" xfId="0" applyFont="1" applyFill="1" applyBorder="1" applyAlignment="1" applyProtection="1">
      <alignment horizontal="center" vertical="center" wrapText="1"/>
      <protection hidden="1"/>
    </xf>
    <xf numFmtId="0" fontId="28" fillId="5" borderId="1" xfId="0" applyFont="1" applyFill="1" applyBorder="1" applyAlignment="1" applyProtection="1">
      <alignment horizontal="center" vertical="center" wrapText="1"/>
      <protection hidden="1"/>
    </xf>
    <xf numFmtId="0" fontId="28" fillId="11" borderId="55" xfId="0" applyFont="1" applyFill="1" applyBorder="1" applyAlignment="1" applyProtection="1">
      <alignment horizontal="center" vertical="center" wrapText="1"/>
      <protection hidden="1"/>
    </xf>
    <xf numFmtId="16" fontId="13" fillId="2" borderId="46" xfId="0" quotePrefix="1" applyNumberFormat="1" applyFont="1" applyFill="1" applyBorder="1" applyAlignment="1" applyProtection="1">
      <alignment horizontal="center" vertical="center" wrapText="1"/>
      <protection hidden="1"/>
    </xf>
    <xf numFmtId="16" fontId="13" fillId="8" borderId="0" xfId="0" quotePrefix="1" applyNumberFormat="1" applyFont="1" applyFill="1" applyAlignment="1" applyProtection="1">
      <alignment horizontal="center" vertical="center" wrapText="1"/>
      <protection hidden="1"/>
    </xf>
    <xf numFmtId="0" fontId="29" fillId="10" borderId="1" xfId="0" applyFont="1" applyFill="1" applyBorder="1" applyAlignment="1" applyProtection="1">
      <alignment horizontal="center" vertical="center" wrapText="1"/>
      <protection hidden="1"/>
    </xf>
    <xf numFmtId="16" fontId="13" fillId="9" borderId="0" xfId="0" quotePrefix="1" applyNumberFormat="1" applyFont="1" applyFill="1" applyAlignment="1" applyProtection="1">
      <alignment horizontal="center" vertical="center" wrapText="1"/>
      <protection hidden="1"/>
    </xf>
    <xf numFmtId="16" fontId="13" fillId="12" borderId="47" xfId="0" quotePrefix="1" applyNumberFormat="1" applyFont="1" applyFill="1" applyBorder="1" applyAlignment="1" applyProtection="1">
      <alignment horizontal="center" vertical="center" wrapText="1"/>
      <protection hidden="1"/>
    </xf>
    <xf numFmtId="0" fontId="6" fillId="0" borderId="46" xfId="0" applyFont="1" applyBorder="1" applyAlignment="1" applyProtection="1">
      <alignment vertical="top" wrapText="1"/>
      <protection hidden="1"/>
    </xf>
    <xf numFmtId="0" fontId="6" fillId="0" borderId="0" xfId="0" applyFont="1" applyAlignment="1" applyProtection="1">
      <alignment vertical="top" wrapText="1"/>
      <protection hidden="1"/>
    </xf>
    <xf numFmtId="0" fontId="6" fillId="0" borderId="2" xfId="0" applyFont="1" applyBorder="1" applyAlignment="1" applyProtection="1">
      <alignment vertical="top" wrapText="1"/>
      <protection hidden="1"/>
    </xf>
    <xf numFmtId="0" fontId="6" fillId="0" borderId="47" xfId="0" applyFont="1" applyBorder="1" applyAlignment="1" applyProtection="1">
      <alignment vertical="top" wrapText="1"/>
      <protection hidden="1"/>
    </xf>
    <xf numFmtId="16" fontId="13" fillId="13" borderId="46" xfId="0" quotePrefix="1" applyNumberFormat="1" applyFont="1" applyFill="1" applyBorder="1" applyAlignment="1" applyProtection="1">
      <alignment horizontal="center" vertical="center" wrapText="1"/>
      <protection hidden="1"/>
    </xf>
    <xf numFmtId="16" fontId="13" fillId="6" borderId="0" xfId="0" quotePrefix="1" applyNumberFormat="1" applyFont="1" applyFill="1" applyAlignment="1" applyProtection="1">
      <alignment horizontal="center" vertical="center" wrapText="1"/>
      <protection hidden="1"/>
    </xf>
    <xf numFmtId="0" fontId="29" fillId="7" borderId="2" xfId="0" applyFont="1" applyFill="1" applyBorder="1" applyAlignment="1" applyProtection="1">
      <alignment horizontal="center" vertical="center" wrapText="1"/>
      <protection hidden="1"/>
    </xf>
    <xf numFmtId="16" fontId="29" fillId="5" borderId="0" xfId="0" quotePrefix="1" applyNumberFormat="1" applyFont="1" applyFill="1" applyAlignment="1" applyProtection="1">
      <alignment horizontal="center" vertical="center" wrapText="1"/>
      <protection hidden="1"/>
    </xf>
    <xf numFmtId="16" fontId="29" fillId="11" borderId="47" xfId="0" quotePrefix="1" applyNumberFormat="1" applyFont="1" applyFill="1" applyBorder="1" applyAlignment="1" applyProtection="1">
      <alignment horizontal="center" vertical="center" wrapText="1"/>
      <protection hidden="1"/>
    </xf>
    <xf numFmtId="9" fontId="47" fillId="14" borderId="26" xfId="1" applyFont="1" applyFill="1" applyBorder="1" applyAlignment="1" applyProtection="1">
      <alignment horizontal="center" vertical="center"/>
      <protection locked="0"/>
    </xf>
    <xf numFmtId="0" fontId="14" fillId="2" borderId="46" xfId="0" applyFont="1" applyFill="1" applyBorder="1" applyAlignment="1" applyProtection="1">
      <alignment horizontal="center" textRotation="90"/>
      <protection hidden="1"/>
    </xf>
    <xf numFmtId="0" fontId="14" fillId="2" borderId="47" xfId="0" applyFont="1" applyFill="1" applyBorder="1" applyAlignment="1" applyProtection="1">
      <alignment horizontal="center" textRotation="90"/>
      <protection hidden="1"/>
    </xf>
    <xf numFmtId="0" fontId="8" fillId="0" borderId="0" xfId="0" applyFont="1" applyAlignment="1">
      <alignment horizontal="right" vertical="center"/>
    </xf>
    <xf numFmtId="0" fontId="14" fillId="2" borderId="0" xfId="0" applyFont="1" applyFill="1" applyAlignment="1" applyProtection="1">
      <alignment horizontal="center" textRotation="90"/>
      <protection hidden="1"/>
    </xf>
    <xf numFmtId="0" fontId="27" fillId="2" borderId="0" xfId="0" applyFont="1" applyFill="1" applyAlignment="1" applyProtection="1">
      <alignment horizontal="center" textRotation="90"/>
      <protection hidden="1"/>
    </xf>
    <xf numFmtId="0" fontId="4" fillId="0" borderId="71" xfId="0" applyFont="1" applyBorder="1" applyAlignment="1" applyProtection="1">
      <alignment horizontal="center" vertical="center"/>
      <protection hidden="1"/>
    </xf>
    <xf numFmtId="0" fontId="4" fillId="0" borderId="72" xfId="0" applyFont="1" applyBorder="1" applyAlignment="1" applyProtection="1">
      <alignment horizontal="center" vertical="center"/>
      <protection hidden="1"/>
    </xf>
    <xf numFmtId="0" fontId="4" fillId="0" borderId="75" xfId="0" applyFont="1" applyBorder="1" applyAlignment="1" applyProtection="1">
      <alignment horizontal="center" vertical="center"/>
      <protection hidden="1"/>
    </xf>
    <xf numFmtId="0" fontId="54" fillId="0" borderId="0" xfId="0" applyFont="1"/>
    <xf numFmtId="0" fontId="53" fillId="0" borderId="0" xfId="0" applyFont="1" applyAlignment="1">
      <alignment vertical="center" wrapText="1"/>
    </xf>
    <xf numFmtId="0" fontId="50" fillId="0" borderId="0" xfId="0" applyFont="1" applyAlignment="1">
      <alignment vertical="center" wrapText="1"/>
    </xf>
    <xf numFmtId="0" fontId="51" fillId="0" borderId="0" xfId="0" applyFont="1" applyAlignment="1">
      <alignment vertical="center" wrapText="1"/>
    </xf>
    <xf numFmtId="0" fontId="50" fillId="0" borderId="0" xfId="0" applyFont="1" applyAlignment="1">
      <alignment wrapText="1"/>
    </xf>
    <xf numFmtId="0" fontId="12" fillId="0" borderId="0" xfId="0" applyFont="1" applyAlignment="1">
      <alignment vertical="center" wrapText="1"/>
    </xf>
    <xf numFmtId="0" fontId="50" fillId="0" borderId="0" xfId="0" applyFont="1" applyAlignment="1">
      <alignment horizontal="left" vertical="center" wrapText="1"/>
    </xf>
    <xf numFmtId="0" fontId="54" fillId="0" borderId="0" xfId="0" applyFont="1" applyAlignment="1">
      <alignment wrapText="1"/>
    </xf>
    <xf numFmtId="0" fontId="52" fillId="0" borderId="0" xfId="0" applyFont="1" applyAlignment="1">
      <alignment horizontal="left" vertical="center" wrapText="1"/>
    </xf>
    <xf numFmtId="0" fontId="52" fillId="0" borderId="0" xfId="0" applyFont="1" applyAlignment="1">
      <alignment vertical="center" wrapText="1"/>
    </xf>
    <xf numFmtId="0" fontId="0" fillId="0" borderId="0" xfId="0" applyAlignment="1">
      <alignment wrapText="1"/>
    </xf>
    <xf numFmtId="0" fontId="39" fillId="0" borderId="0" xfId="0" applyFont="1" applyAlignment="1">
      <alignment horizontal="center" vertical="center" wrapText="1"/>
    </xf>
    <xf numFmtId="0" fontId="39" fillId="0" borderId="60" xfId="0" applyFont="1" applyBorder="1" applyAlignment="1">
      <alignment horizontal="center" vertical="center" wrapText="1"/>
    </xf>
    <xf numFmtId="0" fontId="38" fillId="0" borderId="0" xfId="0" applyFont="1" applyAlignment="1">
      <alignment horizontal="left" vertical="center" wrapText="1"/>
    </xf>
    <xf numFmtId="0" fontId="44" fillId="0" borderId="0" xfId="0" applyFont="1" applyAlignment="1">
      <alignment horizontal="left" vertical="center" wrapText="1"/>
    </xf>
    <xf numFmtId="0" fontId="4" fillId="0" borderId="0" xfId="0" applyFont="1" applyAlignment="1">
      <alignment horizontal="right" vertical="center" indent="1"/>
    </xf>
    <xf numFmtId="0" fontId="14" fillId="2" borderId="44" xfId="0" applyFont="1" applyFill="1" applyBorder="1" applyAlignment="1" applyProtection="1">
      <alignment horizontal="center" textRotation="90"/>
      <protection hidden="1"/>
    </xf>
    <xf numFmtId="0" fontId="14" fillId="2" borderId="46" xfId="0" applyFont="1" applyFill="1" applyBorder="1" applyAlignment="1" applyProtection="1">
      <alignment horizontal="center" textRotation="90"/>
      <protection hidden="1"/>
    </xf>
    <xf numFmtId="0" fontId="14" fillId="2" borderId="48" xfId="0" applyFont="1" applyFill="1" applyBorder="1" applyAlignment="1" applyProtection="1">
      <alignment horizontal="center" textRotation="90"/>
      <protection hidden="1"/>
    </xf>
    <xf numFmtId="0" fontId="27" fillId="2" borderId="8" xfId="0" applyFont="1" applyFill="1" applyBorder="1" applyAlignment="1" applyProtection="1">
      <alignment horizontal="center" textRotation="90"/>
      <protection hidden="1"/>
    </xf>
    <xf numFmtId="0" fontId="27" fillId="2" borderId="0" xfId="0" applyFont="1" applyFill="1" applyAlignment="1" applyProtection="1">
      <alignment horizontal="center" textRotation="90"/>
      <protection hidden="1"/>
    </xf>
    <xf numFmtId="0" fontId="27" fillId="2" borderId="13" xfId="0" applyFont="1" applyFill="1" applyBorder="1" applyAlignment="1" applyProtection="1">
      <alignment horizontal="center" textRotation="90"/>
      <protection hidden="1"/>
    </xf>
    <xf numFmtId="0" fontId="27" fillId="2" borderId="9" xfId="0" applyFont="1" applyFill="1" applyBorder="1" applyAlignment="1" applyProtection="1">
      <alignment horizontal="center" textRotation="90"/>
      <protection hidden="1"/>
    </xf>
    <xf numFmtId="0" fontId="27" fillId="2" borderId="11" xfId="0" applyFont="1" applyFill="1" applyBorder="1" applyAlignment="1" applyProtection="1">
      <alignment horizontal="center" textRotation="90"/>
      <protection hidden="1"/>
    </xf>
    <xf numFmtId="0" fontId="27" fillId="2" borderId="14" xfId="0" applyFont="1" applyFill="1" applyBorder="1" applyAlignment="1" applyProtection="1">
      <alignment horizontal="center" textRotation="90"/>
      <protection hidden="1"/>
    </xf>
    <xf numFmtId="0" fontId="14" fillId="2" borderId="7" xfId="0" applyFont="1" applyFill="1" applyBorder="1" applyAlignment="1" applyProtection="1">
      <alignment horizontal="center" textRotation="90"/>
      <protection hidden="1"/>
    </xf>
    <xf numFmtId="0" fontId="14" fillId="2" borderId="10" xfId="0" applyFont="1" applyFill="1" applyBorder="1" applyAlignment="1" applyProtection="1">
      <alignment horizontal="center" textRotation="90"/>
      <protection hidden="1"/>
    </xf>
    <xf numFmtId="0" fontId="14" fillId="2" borderId="12" xfId="0" applyFont="1" applyFill="1" applyBorder="1" applyAlignment="1" applyProtection="1">
      <alignment horizontal="center" textRotation="90"/>
      <protection hidden="1"/>
    </xf>
    <xf numFmtId="0" fontId="14" fillId="2" borderId="8" xfId="0" applyFont="1" applyFill="1" applyBorder="1" applyAlignment="1" applyProtection="1">
      <alignment horizontal="center" textRotation="90"/>
      <protection hidden="1"/>
    </xf>
    <xf numFmtId="0" fontId="14" fillId="2" borderId="0" xfId="0" applyFont="1" applyFill="1" applyAlignment="1" applyProtection="1">
      <alignment horizontal="center" textRotation="90"/>
      <protection hidden="1"/>
    </xf>
    <xf numFmtId="0" fontId="14" fillId="2" borderId="13" xfId="0" applyFont="1" applyFill="1" applyBorder="1" applyAlignment="1" applyProtection="1">
      <alignment horizontal="center" textRotation="90"/>
      <protection hidden="1"/>
    </xf>
    <xf numFmtId="0" fontId="10" fillId="0" borderId="40" xfId="0" applyFont="1" applyBorder="1" applyAlignment="1" applyProtection="1">
      <alignment horizontal="center" vertical="center"/>
      <protection hidden="1"/>
    </xf>
    <xf numFmtId="0" fontId="10" fillId="0" borderId="41" xfId="0" applyFont="1" applyBorder="1" applyAlignment="1" applyProtection="1">
      <alignment horizontal="center" vertical="center"/>
      <protection hidden="1"/>
    </xf>
    <xf numFmtId="0" fontId="10" fillId="0" borderId="42" xfId="0" applyFont="1" applyBorder="1" applyAlignment="1" applyProtection="1">
      <alignment horizontal="center" vertical="center"/>
      <protection hidden="1"/>
    </xf>
    <xf numFmtId="0" fontId="10" fillId="0" borderId="43" xfId="0" applyFont="1" applyBorder="1" applyAlignment="1" applyProtection="1">
      <alignment horizontal="center" vertical="center"/>
      <protection hidden="1"/>
    </xf>
    <xf numFmtId="0" fontId="2" fillId="0" borderId="0" xfId="0" applyFont="1" applyAlignment="1">
      <alignment horizontal="left" vertical="center" wrapText="1"/>
    </xf>
    <xf numFmtId="0" fontId="46" fillId="0" borderId="0" xfId="0" applyFont="1" applyAlignment="1">
      <alignment horizontal="center" vertical="center"/>
    </xf>
    <xf numFmtId="44" fontId="37" fillId="0" borderId="0" xfId="2" applyFont="1" applyAlignment="1">
      <alignment horizontal="center" vertical="center"/>
    </xf>
    <xf numFmtId="0" fontId="9" fillId="0" borderId="0" xfId="0" applyFont="1" applyAlignment="1">
      <alignment horizontal="center" vertical="center"/>
    </xf>
    <xf numFmtId="0" fontId="34" fillId="0" borderId="0" xfId="0" applyFont="1" applyAlignment="1">
      <alignment horizontal="center" vertical="center" wrapText="1"/>
    </xf>
    <xf numFmtId="0" fontId="34" fillId="0" borderId="0" xfId="0" applyFont="1" applyAlignment="1">
      <alignment horizontal="center" vertical="center"/>
    </xf>
    <xf numFmtId="0" fontId="14" fillId="2" borderId="9" xfId="0" applyFont="1" applyFill="1" applyBorder="1" applyAlignment="1" applyProtection="1">
      <alignment horizontal="center" textRotation="90"/>
      <protection hidden="1"/>
    </xf>
    <xf numFmtId="0" fontId="14" fillId="2" borderId="11" xfId="0" applyFont="1" applyFill="1" applyBorder="1" applyAlignment="1" applyProtection="1">
      <alignment horizontal="center" textRotation="90"/>
      <protection hidden="1"/>
    </xf>
    <xf numFmtId="0" fontId="14" fillId="2" borderId="14" xfId="0" applyFont="1" applyFill="1" applyBorder="1" applyAlignment="1" applyProtection="1">
      <alignment horizontal="center" textRotation="90"/>
      <protection hidden="1"/>
    </xf>
    <xf numFmtId="0" fontId="27" fillId="2" borderId="7" xfId="0" applyFont="1" applyFill="1" applyBorder="1" applyAlignment="1" applyProtection="1">
      <alignment horizontal="center" textRotation="90"/>
      <protection hidden="1"/>
    </xf>
    <xf numFmtId="0" fontId="27" fillId="2" borderId="10" xfId="0" applyFont="1" applyFill="1" applyBorder="1" applyAlignment="1" applyProtection="1">
      <alignment horizontal="center" textRotation="90"/>
      <protection hidden="1"/>
    </xf>
    <xf numFmtId="0" fontId="27" fillId="2" borderId="12" xfId="0" applyFont="1" applyFill="1" applyBorder="1" applyAlignment="1" applyProtection="1">
      <alignment horizontal="center" textRotation="90"/>
      <protection hidden="1"/>
    </xf>
    <xf numFmtId="0" fontId="14" fillId="2" borderId="45" xfId="0" applyFont="1" applyFill="1" applyBorder="1" applyAlignment="1" applyProtection="1">
      <alignment horizontal="center" textRotation="90"/>
      <protection hidden="1"/>
    </xf>
    <xf numFmtId="0" fontId="14" fillId="2" borderId="47" xfId="0" applyFont="1" applyFill="1" applyBorder="1" applyAlignment="1" applyProtection="1">
      <alignment horizontal="center" textRotation="90"/>
      <protection hidden="1"/>
    </xf>
    <xf numFmtId="0" fontId="14" fillId="2" borderId="49" xfId="0" applyFont="1" applyFill="1" applyBorder="1" applyAlignment="1" applyProtection="1">
      <alignment horizontal="center" textRotation="90"/>
      <protection hidden="1"/>
    </xf>
    <xf numFmtId="0" fontId="15" fillId="5" borderId="0" xfId="0" applyFont="1" applyFill="1" applyAlignment="1">
      <alignment horizontal="center" vertical="center"/>
    </xf>
    <xf numFmtId="0" fontId="16" fillId="5" borderId="0" xfId="0" applyFont="1" applyFill="1" applyAlignment="1">
      <alignment horizontal="center" vertical="center"/>
    </xf>
    <xf numFmtId="0" fontId="3" fillId="0" borderId="17" xfId="0" applyFont="1" applyBorder="1" applyAlignment="1" applyProtection="1">
      <alignment horizontal="center" vertical="center"/>
      <protection hidden="1"/>
    </xf>
    <xf numFmtId="0" fontId="3" fillId="0" borderId="18" xfId="0" applyFont="1" applyBorder="1" applyAlignment="1" applyProtection="1">
      <alignment horizontal="center" vertical="center"/>
      <protection hidden="1"/>
    </xf>
    <xf numFmtId="0" fontId="3" fillId="0" borderId="58" xfId="0" applyFont="1" applyBorder="1" applyAlignment="1" applyProtection="1">
      <alignment horizontal="center" vertical="center"/>
      <protection hidden="1"/>
    </xf>
    <xf numFmtId="0" fontId="3" fillId="0" borderId="69" xfId="0" applyFont="1" applyBorder="1" applyAlignment="1" applyProtection="1">
      <alignment horizontal="center" vertical="center"/>
      <protection hidden="1"/>
    </xf>
    <xf numFmtId="0" fontId="3" fillId="0" borderId="19" xfId="0" applyFont="1" applyBorder="1" applyAlignment="1" applyProtection="1">
      <alignment horizontal="center" vertical="center"/>
      <protection hidden="1"/>
    </xf>
    <xf numFmtId="0" fontId="8" fillId="0" borderId="0" xfId="0" applyFont="1" applyAlignment="1">
      <alignment horizontal="right" vertical="center"/>
    </xf>
    <xf numFmtId="0" fontId="49" fillId="15" borderId="73" xfId="0" applyFont="1" applyFill="1" applyBorder="1" applyAlignment="1" applyProtection="1">
      <alignment horizontal="center" vertical="center"/>
      <protection hidden="1"/>
    </xf>
    <xf numFmtId="0" fontId="49" fillId="15" borderId="74" xfId="0" applyFont="1" applyFill="1" applyBorder="1" applyAlignment="1" applyProtection="1">
      <alignment horizontal="center" vertical="center"/>
      <protection hidden="1"/>
    </xf>
    <xf numFmtId="0" fontId="3" fillId="0" borderId="59" xfId="0" applyFont="1" applyBorder="1" applyAlignment="1" applyProtection="1">
      <alignment horizontal="center" vertical="center"/>
      <protection hidden="1"/>
    </xf>
    <xf numFmtId="0" fontId="3" fillId="0" borderId="70" xfId="0" applyFont="1" applyBorder="1" applyAlignment="1" applyProtection="1">
      <alignment horizontal="center" vertical="center"/>
      <protection hidden="1"/>
    </xf>
    <xf numFmtId="0" fontId="3" fillId="0" borderId="57" xfId="0" applyFont="1" applyBorder="1" applyAlignment="1" applyProtection="1">
      <alignment horizontal="center" vertical="center"/>
      <protection hidden="1"/>
    </xf>
    <xf numFmtId="0" fontId="3" fillId="0" borderId="56" xfId="0" applyFont="1" applyBorder="1" applyAlignment="1" applyProtection="1">
      <alignment horizontal="center" vertical="center"/>
      <protection hidden="1"/>
    </xf>
    <xf numFmtId="0" fontId="8" fillId="2" borderId="15" xfId="0" applyFont="1" applyFill="1" applyBorder="1" applyAlignment="1">
      <alignment horizontal="center"/>
    </xf>
    <xf numFmtId="0" fontId="8" fillId="2" borderId="16" xfId="0" applyFont="1" applyFill="1" applyBorder="1" applyAlignment="1">
      <alignment horizontal="center"/>
    </xf>
    <xf numFmtId="0" fontId="48" fillId="16" borderId="73" xfId="0" applyFont="1" applyFill="1" applyBorder="1" applyAlignment="1" applyProtection="1">
      <alignment horizontal="center" vertical="center"/>
      <protection hidden="1"/>
    </xf>
    <xf numFmtId="0" fontId="3" fillId="16" borderId="76" xfId="0" applyFont="1" applyFill="1" applyBorder="1" applyAlignment="1" applyProtection="1">
      <alignment horizontal="center" vertical="center"/>
      <protection hidden="1"/>
    </xf>
    <xf numFmtId="0" fontId="3" fillId="16" borderId="74" xfId="0" applyFont="1" applyFill="1" applyBorder="1" applyAlignment="1" applyProtection="1">
      <alignment horizontal="center" vertical="center"/>
      <protection hidden="1"/>
    </xf>
  </cellXfs>
  <cellStyles count="3">
    <cellStyle name="Prozent" xfId="1" builtinId="5"/>
    <cellStyle name="Standard" xfId="0" builtinId="0"/>
    <cellStyle name="Währung" xfId="2" builtinId="4"/>
  </cellStyles>
  <dxfs count="64">
    <dxf>
      <font>
        <b/>
        <i val="0"/>
        <strike val="0"/>
        <color theme="1"/>
      </font>
      <numFmt numFmtId="164" formatCode="0.0"/>
      <fill>
        <patternFill>
          <bgColor theme="0" tint="-4.9989318521683403E-2"/>
        </patternFill>
      </fill>
    </dxf>
    <dxf>
      <font>
        <b/>
        <i val="0"/>
        <strike val="0"/>
        <color auto="1"/>
      </font>
      <fill>
        <patternFill>
          <bgColor rgb="FFFFE07D"/>
        </patternFill>
      </fill>
    </dxf>
    <dxf>
      <font>
        <b/>
        <i val="0"/>
        <strike val="0"/>
      </font>
      <fill>
        <patternFill>
          <bgColor rgb="FFFF9393"/>
        </patternFill>
      </fill>
    </dxf>
    <dxf>
      <font>
        <b/>
        <i val="0"/>
        <strike val="0"/>
        <color theme="1"/>
      </font>
      <numFmt numFmtId="164" formatCode="0.0"/>
      <fill>
        <patternFill>
          <bgColor rgb="FFB3BCCD"/>
        </patternFill>
      </fill>
    </dxf>
    <dxf>
      <font>
        <b/>
        <i val="0"/>
        <strike val="0"/>
        <color theme="1"/>
      </font>
      <numFmt numFmtId="164" formatCode="0.0"/>
      <fill>
        <patternFill>
          <bgColor theme="8" tint="0.79998168889431442"/>
        </patternFill>
      </fill>
    </dxf>
    <dxf>
      <font>
        <b/>
        <i val="0"/>
        <strike val="0"/>
        <color theme="0"/>
      </font>
      <numFmt numFmtId="164" formatCode="0.0"/>
      <fill>
        <patternFill>
          <bgColor rgb="FFC00000"/>
        </patternFill>
      </fill>
    </dxf>
    <dxf>
      <font>
        <b/>
        <i val="0"/>
        <strike val="0"/>
        <color theme="1"/>
      </font>
      <numFmt numFmtId="164" formatCode="0.0"/>
      <fill>
        <patternFill>
          <bgColor theme="0" tint="-0.24994659260841701"/>
        </patternFill>
      </fill>
    </dxf>
    <dxf>
      <font>
        <b/>
        <i val="0"/>
        <strike val="0"/>
        <color theme="0"/>
      </font>
      <numFmt numFmtId="164" formatCode="0.0"/>
      <fill>
        <patternFill>
          <bgColor rgb="FF7030A0"/>
        </patternFill>
      </fill>
    </dxf>
    <dxf>
      <font>
        <b/>
        <i val="0"/>
        <strike val="0"/>
      </font>
      <numFmt numFmtId="164" formatCode="0.0"/>
      <fill>
        <patternFill>
          <bgColor rgb="FFFFC000"/>
        </patternFill>
      </fill>
    </dxf>
    <dxf>
      <font>
        <b/>
        <i val="0"/>
        <strike val="0"/>
        <color theme="1"/>
      </font>
      <numFmt numFmtId="164" formatCode="0.0"/>
      <fill>
        <patternFill>
          <bgColor theme="0" tint="-0.24994659260841701"/>
        </patternFill>
      </fill>
    </dxf>
    <dxf>
      <font>
        <b/>
        <i val="0"/>
        <strike val="0"/>
      </font>
      <numFmt numFmtId="164" formatCode="0.0"/>
      <fill>
        <patternFill>
          <bgColor rgb="FFFFC000"/>
        </patternFill>
      </fill>
    </dxf>
    <dxf>
      <font>
        <b/>
        <i val="0"/>
        <strike val="0"/>
        <color theme="0"/>
      </font>
      <numFmt numFmtId="164" formatCode="0.0"/>
      <fill>
        <patternFill>
          <bgColor rgb="FFC00000"/>
        </patternFill>
      </fill>
    </dxf>
    <dxf>
      <font>
        <b/>
        <i val="0"/>
        <strike val="0"/>
        <color theme="0"/>
      </font>
      <numFmt numFmtId="164" formatCode="0.0"/>
      <fill>
        <patternFill>
          <bgColor rgb="FF7030A0"/>
        </patternFill>
      </fill>
    </dxf>
    <dxf>
      <font>
        <b/>
        <i val="0"/>
        <strike val="0"/>
        <color theme="0"/>
      </font>
      <numFmt numFmtId="164" formatCode="0.0"/>
      <fill>
        <patternFill>
          <bgColor rgb="FF333C4E"/>
        </patternFill>
      </fill>
    </dxf>
    <dxf>
      <font>
        <b/>
        <i val="0"/>
        <strike val="0"/>
        <color theme="0"/>
      </font>
      <numFmt numFmtId="164" formatCode="0.0"/>
      <fill>
        <patternFill>
          <bgColor rgb="FF7030A0"/>
        </patternFill>
      </fill>
    </dxf>
    <dxf>
      <font>
        <b/>
        <i val="0"/>
        <strike val="0"/>
        <color theme="0"/>
      </font>
      <numFmt numFmtId="164" formatCode="0.0"/>
      <fill>
        <patternFill>
          <bgColor rgb="FF333C4E"/>
        </patternFill>
      </fill>
    </dxf>
    <dxf>
      <font>
        <b/>
        <i val="0"/>
        <strike val="0"/>
        <color theme="0"/>
      </font>
      <numFmt numFmtId="164" formatCode="0.0"/>
      <fill>
        <patternFill>
          <bgColor rgb="FFC00000"/>
        </patternFill>
      </fill>
    </dxf>
    <dxf>
      <font>
        <b/>
        <i val="0"/>
        <strike val="0"/>
      </font>
      <numFmt numFmtId="164" formatCode="0.0"/>
      <fill>
        <patternFill>
          <bgColor rgb="FFFFC000"/>
        </patternFill>
      </fill>
    </dxf>
    <dxf>
      <font>
        <b/>
        <i val="0"/>
        <strike val="0"/>
        <color theme="1"/>
      </font>
      <numFmt numFmtId="164" formatCode="0.0"/>
      <fill>
        <patternFill>
          <bgColor theme="0" tint="-0.24994659260841701"/>
        </patternFill>
      </fill>
    </dxf>
    <dxf>
      <font>
        <b/>
        <i val="0"/>
        <strike val="0"/>
        <color theme="1"/>
      </font>
      <numFmt numFmtId="164" formatCode="0.0"/>
      <fill>
        <patternFill>
          <bgColor theme="0" tint="-0.24994659260841701"/>
        </patternFill>
      </fill>
    </dxf>
    <dxf>
      <font>
        <b/>
        <i val="0"/>
        <strike val="0"/>
        <color theme="0"/>
      </font>
      <numFmt numFmtId="164" formatCode="0.0"/>
      <fill>
        <patternFill>
          <bgColor rgb="FF7030A0"/>
        </patternFill>
      </fill>
    </dxf>
    <dxf>
      <font>
        <b/>
        <i val="0"/>
        <strike val="0"/>
        <color theme="0"/>
      </font>
      <numFmt numFmtId="164" formatCode="0.0"/>
      <fill>
        <patternFill>
          <bgColor rgb="FF333C4E"/>
        </patternFill>
      </fill>
    </dxf>
    <dxf>
      <font>
        <b/>
        <i val="0"/>
        <strike val="0"/>
        <color theme="0"/>
      </font>
      <numFmt numFmtId="164" formatCode="0.0"/>
      <fill>
        <patternFill>
          <bgColor rgb="FFC00000"/>
        </patternFill>
      </fill>
    </dxf>
    <dxf>
      <font>
        <b/>
        <i val="0"/>
        <strike val="0"/>
      </font>
      <numFmt numFmtId="164" formatCode="0.0"/>
      <fill>
        <patternFill>
          <bgColor rgb="FFFFC000"/>
        </patternFill>
      </fill>
    </dxf>
    <dxf>
      <font>
        <b/>
        <i val="0"/>
        <strike val="0"/>
        <color theme="0"/>
      </font>
      <numFmt numFmtId="164" formatCode="0.0"/>
      <fill>
        <patternFill>
          <bgColor rgb="FF333C4E"/>
        </patternFill>
      </fill>
    </dxf>
    <dxf>
      <font>
        <b/>
        <i val="0"/>
        <strike val="0"/>
        <color theme="0"/>
      </font>
      <numFmt numFmtId="164" formatCode="0.0"/>
      <fill>
        <patternFill>
          <bgColor rgb="FF7030A0"/>
        </patternFill>
      </fill>
    </dxf>
    <dxf>
      <font>
        <b/>
        <i val="0"/>
        <strike val="0"/>
      </font>
      <numFmt numFmtId="164" formatCode="0.0"/>
      <fill>
        <patternFill>
          <bgColor rgb="FFFFC000"/>
        </patternFill>
      </fill>
    </dxf>
    <dxf>
      <font>
        <b/>
        <i val="0"/>
        <strike val="0"/>
        <color theme="1"/>
      </font>
      <numFmt numFmtId="164" formatCode="0.0"/>
      <fill>
        <patternFill>
          <bgColor theme="0" tint="-0.24994659260841701"/>
        </patternFill>
      </fill>
    </dxf>
    <dxf>
      <font>
        <b/>
        <i val="0"/>
        <strike val="0"/>
        <color theme="0"/>
      </font>
      <numFmt numFmtId="164" formatCode="0.0"/>
      <fill>
        <patternFill>
          <bgColor rgb="FFC00000"/>
        </patternFill>
      </fill>
    </dxf>
    <dxf>
      <font>
        <b/>
        <i val="0"/>
        <strike val="0"/>
        <color theme="1"/>
      </font>
      <numFmt numFmtId="164" formatCode="0.0"/>
      <fill>
        <patternFill>
          <bgColor theme="8" tint="0.79998168889431442"/>
        </patternFill>
      </fill>
    </dxf>
    <dxf>
      <font>
        <b/>
        <i val="0"/>
        <strike val="0"/>
      </font>
      <numFmt numFmtId="167" formatCode="#,##0.0\ &quot;€&quot;"/>
      <fill>
        <patternFill>
          <bgColor theme="0" tint="-4.9989318521683403E-2"/>
        </patternFill>
      </fill>
    </dxf>
    <dxf>
      <font>
        <b/>
        <i val="0"/>
        <strike val="0"/>
        <color auto="1"/>
      </font>
      <numFmt numFmtId="164" formatCode="0.0"/>
      <fill>
        <patternFill>
          <bgColor rgb="FFFFE593"/>
        </patternFill>
      </fill>
    </dxf>
    <dxf>
      <font>
        <b/>
        <i val="0"/>
        <strike val="0"/>
        <color theme="1"/>
      </font>
      <numFmt numFmtId="164" formatCode="0.0"/>
      <fill>
        <patternFill>
          <bgColor rgb="FFFF9393"/>
        </patternFill>
      </fill>
    </dxf>
    <dxf>
      <fill>
        <patternFill>
          <bgColor rgb="FFB3BCCD"/>
        </patternFill>
      </fill>
    </dxf>
    <dxf>
      <font>
        <b/>
        <i val="0"/>
        <strike val="0"/>
      </font>
      <numFmt numFmtId="167" formatCode="#,##0.0\ &quot;€&quot;"/>
      <fill>
        <patternFill>
          <bgColor theme="0" tint="-4.9989318521683403E-2"/>
        </patternFill>
      </fill>
    </dxf>
    <dxf>
      <font>
        <b/>
        <i val="0"/>
        <strike val="0"/>
        <color auto="1"/>
      </font>
      <numFmt numFmtId="164" formatCode="0.0"/>
      <fill>
        <patternFill>
          <bgColor rgb="FFFFE593"/>
        </patternFill>
      </fill>
    </dxf>
    <dxf>
      <font>
        <b/>
        <i val="0"/>
        <strike val="0"/>
        <color theme="1"/>
      </font>
      <numFmt numFmtId="164" formatCode="0.0"/>
      <fill>
        <patternFill>
          <bgColor rgb="FFFF9393"/>
        </patternFill>
      </fill>
    </dxf>
    <dxf>
      <fill>
        <patternFill>
          <bgColor rgb="FFB3BCCD"/>
        </patternFill>
      </fill>
    </dxf>
    <dxf>
      <font>
        <b/>
        <i val="0"/>
        <strike val="0"/>
        <color theme="1"/>
      </font>
      <numFmt numFmtId="164" formatCode="0.0"/>
      <fill>
        <patternFill>
          <bgColor theme="8" tint="0.79998168889431442"/>
        </patternFill>
      </fill>
    </dxf>
    <dxf>
      <font>
        <b/>
        <i val="0"/>
        <strike val="0"/>
        <color theme="1"/>
      </font>
      <numFmt numFmtId="164" formatCode="0.0"/>
      <fill>
        <patternFill>
          <bgColor theme="8" tint="0.79998168889431442"/>
        </patternFill>
      </fill>
    </dxf>
    <dxf>
      <font>
        <b/>
        <i val="0"/>
        <strike val="0"/>
      </font>
      <numFmt numFmtId="165" formatCode="#,##0.0"/>
      <fill>
        <patternFill>
          <bgColor theme="0" tint="-4.9989318521683403E-2"/>
        </patternFill>
      </fill>
    </dxf>
    <dxf>
      <font>
        <b/>
        <i val="0"/>
        <strike val="0"/>
        <color auto="1"/>
      </font>
      <numFmt numFmtId="164" formatCode="0.0"/>
      <fill>
        <patternFill>
          <bgColor rgb="FFFFE593"/>
        </patternFill>
      </fill>
    </dxf>
    <dxf>
      <font>
        <b/>
        <i val="0"/>
        <strike val="0"/>
        <color theme="1"/>
      </font>
      <numFmt numFmtId="164" formatCode="0.0"/>
      <fill>
        <patternFill>
          <bgColor rgb="FFFF9393"/>
        </patternFill>
      </fill>
    </dxf>
    <dxf>
      <font>
        <b/>
        <i val="0"/>
        <strike val="0"/>
        <color theme="1"/>
      </font>
      <numFmt numFmtId="164" formatCode="0.0"/>
      <fill>
        <patternFill>
          <bgColor rgb="FFB3BCCD"/>
        </patternFill>
      </fill>
    </dxf>
    <dxf>
      <font>
        <b/>
        <i val="0"/>
        <strike val="0"/>
        <color theme="1"/>
      </font>
      <numFmt numFmtId="164" formatCode="0.0"/>
      <fill>
        <patternFill>
          <bgColor rgb="FFFF5353"/>
        </patternFill>
      </fill>
    </dxf>
    <dxf>
      <font>
        <b/>
        <i val="0"/>
        <strike val="0"/>
        <color auto="1"/>
      </font>
      <numFmt numFmtId="164" formatCode="0.0"/>
      <fill>
        <patternFill>
          <bgColor rgb="FFFFE593"/>
        </patternFill>
      </fill>
    </dxf>
    <dxf>
      <font>
        <b/>
        <i val="0"/>
        <strike val="0"/>
      </font>
      <numFmt numFmtId="167" formatCode="#,##0.0\ &quot;€&quot;"/>
      <fill>
        <patternFill>
          <bgColor theme="0" tint="-4.9989318521683403E-2"/>
        </patternFill>
      </fill>
    </dxf>
    <dxf>
      <fill>
        <patternFill>
          <bgColor rgb="FFB3BCCD"/>
        </patternFill>
      </fill>
    </dxf>
    <dxf>
      <font>
        <b/>
        <i val="0"/>
        <strike val="0"/>
        <color theme="1"/>
      </font>
      <numFmt numFmtId="2" formatCode="0.00"/>
      <fill>
        <patternFill>
          <bgColor theme="8" tint="0.79998168889431442"/>
        </patternFill>
      </fill>
    </dxf>
    <dxf>
      <font>
        <b/>
        <i val="0"/>
        <strike val="0"/>
      </font>
      <numFmt numFmtId="167" formatCode="#,##0.0\ &quot;€&quot;"/>
      <fill>
        <patternFill>
          <bgColor theme="0" tint="-4.9989318521683403E-2"/>
        </patternFill>
      </fill>
    </dxf>
    <dxf>
      <font>
        <b/>
        <i val="0"/>
        <strike val="0"/>
        <color auto="1"/>
      </font>
      <numFmt numFmtId="164" formatCode="0.0"/>
      <fill>
        <patternFill>
          <bgColor rgb="FFFFE593"/>
        </patternFill>
      </fill>
    </dxf>
    <dxf>
      <fill>
        <patternFill>
          <bgColor rgb="FFB3BCCD"/>
        </patternFill>
      </fill>
    </dxf>
    <dxf>
      <font>
        <b/>
        <i val="0"/>
        <strike val="0"/>
        <color theme="1"/>
      </font>
      <numFmt numFmtId="2" formatCode="0.00"/>
      <fill>
        <patternFill>
          <bgColor theme="8" tint="0.79998168889431442"/>
        </patternFill>
      </fill>
    </dxf>
    <dxf>
      <font>
        <b/>
        <i val="0"/>
        <strike val="0"/>
        <color theme="1"/>
      </font>
      <numFmt numFmtId="164" formatCode="0.0"/>
      <fill>
        <patternFill>
          <bgColor rgb="FFFF5353"/>
        </patternFill>
      </fill>
    </dxf>
    <dxf>
      <font>
        <b/>
        <i val="0"/>
        <strike val="0"/>
        <color theme="1"/>
      </font>
      <numFmt numFmtId="2" formatCode="0.00"/>
      <fill>
        <patternFill>
          <bgColor theme="8" tint="0.79998168889431442"/>
        </patternFill>
      </fill>
    </dxf>
    <dxf>
      <font>
        <b/>
        <i val="0"/>
        <strike val="0"/>
      </font>
      <numFmt numFmtId="167" formatCode="#,##0.0\ &quot;€&quot;"/>
      <fill>
        <patternFill>
          <bgColor theme="0" tint="-4.9989318521683403E-2"/>
        </patternFill>
      </fill>
    </dxf>
    <dxf>
      <font>
        <b/>
        <i val="0"/>
        <strike val="0"/>
        <color auto="1"/>
      </font>
      <numFmt numFmtId="164" formatCode="0.0"/>
      <fill>
        <patternFill>
          <bgColor rgb="FFFFE593"/>
        </patternFill>
      </fill>
    </dxf>
    <dxf>
      <fill>
        <patternFill>
          <bgColor rgb="FFB3BCCD"/>
        </patternFill>
      </fill>
    </dxf>
    <dxf>
      <font>
        <b/>
        <i val="0"/>
        <strike val="0"/>
        <color theme="1"/>
      </font>
      <numFmt numFmtId="164" formatCode="0.0"/>
      <fill>
        <patternFill>
          <bgColor rgb="FFFF5353"/>
        </patternFill>
      </fill>
    </dxf>
    <dxf>
      <font>
        <b/>
        <i val="0"/>
        <strike val="0"/>
        <color theme="0"/>
      </font>
      <fill>
        <patternFill>
          <bgColor rgb="FF333C4E"/>
        </patternFill>
      </fill>
    </dxf>
    <dxf>
      <font>
        <b/>
        <i val="0"/>
        <strike val="0"/>
        <color theme="0"/>
      </font>
      <numFmt numFmtId="164" formatCode="0.0"/>
      <fill>
        <patternFill>
          <bgColor rgb="FFC00000"/>
        </patternFill>
      </fill>
    </dxf>
    <dxf>
      <font>
        <b/>
        <i val="0"/>
        <strike val="0"/>
        <u val="none"/>
        <color auto="1"/>
      </font>
      <numFmt numFmtId="164" formatCode="0.0"/>
      <fill>
        <patternFill>
          <bgColor theme="0" tint="-0.24994659260841701"/>
        </patternFill>
      </fill>
    </dxf>
    <dxf>
      <font>
        <b/>
        <i val="0"/>
        <strike val="0"/>
        <color theme="0"/>
      </font>
      <fill>
        <patternFill>
          <bgColor rgb="FF7030A0"/>
        </patternFill>
      </fill>
    </dxf>
    <dxf>
      <font>
        <b/>
        <i val="0"/>
        <strike val="0"/>
      </font>
      <numFmt numFmtId="164" formatCode="0.0"/>
      <fill>
        <patternFill>
          <bgColor rgb="FFFFC000"/>
        </patternFill>
      </fill>
    </dxf>
  </dxfs>
  <tableStyles count="0" defaultTableStyle="TableStyleMedium2" defaultPivotStyle="PivotStyleLight16"/>
  <colors>
    <mruColors>
      <color rgb="FFFFE07D"/>
      <color rgb="FFB3BCCD"/>
      <color rgb="FF333C4E"/>
      <color rgb="FFFF5353"/>
      <color rgb="FFFF9393"/>
      <color rgb="FFFFE593"/>
      <color rgb="FFFFDD71"/>
      <color rgb="FFFF7171"/>
      <color rgb="FFFFD9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383474</xdr:colOff>
      <xdr:row>24</xdr:row>
      <xdr:rowOff>61850</xdr:rowOff>
    </xdr:from>
    <xdr:to>
      <xdr:col>24</xdr:col>
      <xdr:colOff>397110</xdr:colOff>
      <xdr:row>26</xdr:row>
      <xdr:rowOff>98962</xdr:rowOff>
    </xdr:to>
    <xdr:grpSp>
      <xdr:nvGrpSpPr>
        <xdr:cNvPr id="20" name="Gruppieren 19">
          <a:extLst>
            <a:ext uri="{FF2B5EF4-FFF2-40B4-BE49-F238E27FC236}">
              <a16:creationId xmlns:a16="http://schemas.microsoft.com/office/drawing/2014/main" id="{C98699BF-A3EC-59E2-6E0C-D26EDD1793B7}"/>
            </a:ext>
          </a:extLst>
        </xdr:cNvPr>
        <xdr:cNvGrpSpPr/>
      </xdr:nvGrpSpPr>
      <xdr:grpSpPr>
        <a:xfrm>
          <a:off x="9289968" y="9129155"/>
          <a:ext cx="2561882" cy="655619"/>
          <a:chOff x="9289968" y="6630389"/>
          <a:chExt cx="2561882" cy="655618"/>
        </a:xfrm>
      </xdr:grpSpPr>
      <xdr:sp macro="" textlink="">
        <xdr:nvSpPr>
          <xdr:cNvPr id="5" name="Sprechblase: rechteckig 4">
            <a:extLst>
              <a:ext uri="{FF2B5EF4-FFF2-40B4-BE49-F238E27FC236}">
                <a16:creationId xmlns:a16="http://schemas.microsoft.com/office/drawing/2014/main" id="{B6AC9211-0CE4-79E7-7776-76B1964FD803}"/>
              </a:ext>
            </a:extLst>
          </xdr:cNvPr>
          <xdr:cNvSpPr/>
        </xdr:nvSpPr>
        <xdr:spPr>
          <a:xfrm>
            <a:off x="9289968" y="6778831"/>
            <a:ext cx="2362694" cy="507176"/>
          </a:xfrm>
          <a:prstGeom prst="wedgeRectCallout">
            <a:avLst>
              <a:gd name="adj1" fmla="val 60876"/>
              <a:gd name="adj2" fmla="val 106694"/>
            </a:avLst>
          </a:prstGeom>
          <a:solidFill>
            <a:schemeClr val="accent6">
              <a:lumMod val="20000"/>
              <a:lumOff val="80000"/>
            </a:schemeClr>
          </a:solid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de-DE" sz="1200">
                <a:solidFill>
                  <a:schemeClr val="tx1"/>
                </a:solidFill>
                <a:latin typeface="Roboto" panose="02000000000000000000" pitchFamily="2" charset="0"/>
                <a:ea typeface="Roboto" panose="02000000000000000000" pitchFamily="2" charset="0"/>
                <a:cs typeface="+mn-cs"/>
              </a:rPr>
              <a:t>Hier kannst Du Deine Job</a:t>
            </a:r>
            <a:r>
              <a:rPr lang="de-DE" sz="1200" baseline="0">
                <a:solidFill>
                  <a:schemeClr val="tx1"/>
                </a:solidFill>
                <a:latin typeface="Roboto" panose="02000000000000000000" pitchFamily="2" charset="0"/>
                <a:ea typeface="Roboto" panose="02000000000000000000" pitchFamily="2" charset="0"/>
                <a:cs typeface="+mn-cs"/>
              </a:rPr>
              <a:t> Titel (in Kurzform) eintragen.</a:t>
            </a:r>
            <a:br>
              <a:rPr lang="de-DE" sz="1200" baseline="0">
                <a:solidFill>
                  <a:schemeClr val="tx1"/>
                </a:solidFill>
                <a:latin typeface="Roboto" panose="02000000000000000000" pitchFamily="2" charset="0"/>
                <a:ea typeface="Roboto" panose="02000000000000000000" pitchFamily="2" charset="0"/>
                <a:cs typeface="+mn-cs"/>
              </a:rPr>
            </a:br>
            <a:endParaRPr lang="de-DE" sz="1200">
              <a:solidFill>
                <a:schemeClr val="tx1"/>
              </a:solidFill>
              <a:latin typeface="Roboto" panose="02000000000000000000" pitchFamily="2" charset="0"/>
              <a:ea typeface="Roboto" panose="02000000000000000000" pitchFamily="2" charset="0"/>
              <a:cs typeface="+mn-cs"/>
            </a:endParaRPr>
          </a:p>
        </xdr:txBody>
      </xdr:sp>
      <xdr:sp macro="" textlink="">
        <xdr:nvSpPr>
          <xdr:cNvPr id="13" name="Ellipse 12">
            <a:extLst>
              <a:ext uri="{FF2B5EF4-FFF2-40B4-BE49-F238E27FC236}">
                <a16:creationId xmlns:a16="http://schemas.microsoft.com/office/drawing/2014/main" id="{B2BE484F-E849-88D6-A7AA-D5DA94792C6A}"/>
              </a:ext>
            </a:extLst>
          </xdr:cNvPr>
          <xdr:cNvSpPr/>
        </xdr:nvSpPr>
        <xdr:spPr>
          <a:xfrm>
            <a:off x="11491850" y="6630389"/>
            <a:ext cx="360000" cy="360000"/>
          </a:xfrm>
          <a:prstGeom prst="ellipse">
            <a:avLst/>
          </a:prstGeom>
          <a:solidFill>
            <a:srgbClr val="C0000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800">
                <a:latin typeface="Roboto Black" panose="02000000000000000000" pitchFamily="2" charset="0"/>
                <a:ea typeface="Roboto Black" panose="02000000000000000000" pitchFamily="2" charset="0"/>
              </a:rPr>
              <a:t>1</a:t>
            </a:r>
          </a:p>
          <a:p>
            <a:pPr algn="ctr"/>
            <a:endParaRPr lang="de-DE" sz="1800">
              <a:latin typeface="Roboto Black" panose="02000000000000000000" pitchFamily="2" charset="0"/>
              <a:ea typeface="Roboto Black" panose="02000000000000000000" pitchFamily="2" charset="0"/>
            </a:endParaRPr>
          </a:p>
        </xdr:txBody>
      </xdr:sp>
    </xdr:grpSp>
    <xdr:clientData/>
  </xdr:twoCellAnchor>
  <xdr:twoCellAnchor>
    <xdr:from>
      <xdr:col>7</xdr:col>
      <xdr:colOff>325581</xdr:colOff>
      <xdr:row>24</xdr:row>
      <xdr:rowOff>201880</xdr:rowOff>
    </xdr:from>
    <xdr:to>
      <xdr:col>17</xdr:col>
      <xdr:colOff>408216</xdr:colOff>
      <xdr:row>27</xdr:row>
      <xdr:rowOff>201882</xdr:rowOff>
    </xdr:to>
    <xdr:grpSp>
      <xdr:nvGrpSpPr>
        <xdr:cNvPr id="19" name="Gruppieren 18">
          <a:extLst>
            <a:ext uri="{FF2B5EF4-FFF2-40B4-BE49-F238E27FC236}">
              <a16:creationId xmlns:a16="http://schemas.microsoft.com/office/drawing/2014/main" id="{8A36166E-E2B8-4007-71C9-82149B22DDBD}"/>
            </a:ext>
          </a:extLst>
        </xdr:cNvPr>
        <xdr:cNvGrpSpPr/>
      </xdr:nvGrpSpPr>
      <xdr:grpSpPr>
        <a:xfrm>
          <a:off x="3343893" y="9269185"/>
          <a:ext cx="4238998" cy="853541"/>
          <a:chOff x="3343893" y="6770419"/>
          <a:chExt cx="4238998" cy="853541"/>
        </a:xfrm>
      </xdr:grpSpPr>
      <xdr:sp macro="" textlink="">
        <xdr:nvSpPr>
          <xdr:cNvPr id="3" name="Legende: mit Pfeil nach unten 2">
            <a:extLst>
              <a:ext uri="{FF2B5EF4-FFF2-40B4-BE49-F238E27FC236}">
                <a16:creationId xmlns:a16="http://schemas.microsoft.com/office/drawing/2014/main" id="{475FD864-47F5-42C7-BC84-CAED52ED25ED}"/>
              </a:ext>
            </a:extLst>
          </xdr:cNvPr>
          <xdr:cNvSpPr/>
        </xdr:nvSpPr>
        <xdr:spPr>
          <a:xfrm>
            <a:off x="3513117" y="6815942"/>
            <a:ext cx="4069774" cy="808018"/>
          </a:xfrm>
          <a:prstGeom prst="downArrowCallout">
            <a:avLst>
              <a:gd name="adj1" fmla="val 30476"/>
              <a:gd name="adj2" fmla="val 15837"/>
              <a:gd name="adj3" fmla="val 22366"/>
              <a:gd name="adj4" fmla="val 77634"/>
            </a:avLst>
          </a:prstGeom>
          <a:solidFill>
            <a:schemeClr val="accent6">
              <a:lumMod val="20000"/>
              <a:lumOff val="80000"/>
            </a:schemeClr>
          </a:solid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a:solidFill>
                  <a:schemeClr val="tx1"/>
                </a:solidFill>
                <a:latin typeface="Roboto" panose="02000000000000000000" pitchFamily="2" charset="0"/>
                <a:ea typeface="Roboto" panose="02000000000000000000" pitchFamily="2" charset="0"/>
              </a:rPr>
              <a:t>Hier entweder 0,5 oder 1</a:t>
            </a:r>
            <a:r>
              <a:rPr lang="de-DE" sz="1200" baseline="0">
                <a:solidFill>
                  <a:schemeClr val="tx1"/>
                </a:solidFill>
                <a:latin typeface="Roboto" panose="02000000000000000000" pitchFamily="2" charset="0"/>
                <a:ea typeface="Roboto" panose="02000000000000000000" pitchFamily="2" charset="0"/>
              </a:rPr>
              <a:t> eintragen, wenn aus Deiner Sicht die jeweilige Bedingung 1 bis 20 oben zutrifft.</a:t>
            </a:r>
            <a:endParaRPr lang="de-DE" sz="1200">
              <a:solidFill>
                <a:schemeClr val="tx1"/>
              </a:solidFill>
              <a:latin typeface="Roboto" panose="02000000000000000000" pitchFamily="2" charset="0"/>
              <a:ea typeface="Roboto" panose="02000000000000000000" pitchFamily="2" charset="0"/>
            </a:endParaRPr>
          </a:p>
        </xdr:txBody>
      </xdr:sp>
      <xdr:sp macro="" textlink="">
        <xdr:nvSpPr>
          <xdr:cNvPr id="14" name="Ellipse 13">
            <a:extLst>
              <a:ext uri="{FF2B5EF4-FFF2-40B4-BE49-F238E27FC236}">
                <a16:creationId xmlns:a16="http://schemas.microsoft.com/office/drawing/2014/main" id="{F3ED9670-B1AD-491B-9912-0B2BB64C383B}"/>
              </a:ext>
            </a:extLst>
          </xdr:cNvPr>
          <xdr:cNvSpPr/>
        </xdr:nvSpPr>
        <xdr:spPr>
          <a:xfrm>
            <a:off x="3343893" y="6770419"/>
            <a:ext cx="360000" cy="360000"/>
          </a:xfrm>
          <a:prstGeom prst="ellipse">
            <a:avLst/>
          </a:prstGeom>
          <a:solidFill>
            <a:srgbClr val="C0000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800">
                <a:latin typeface="Roboto Black" panose="02000000000000000000" pitchFamily="2" charset="0"/>
                <a:ea typeface="Roboto Black" panose="02000000000000000000" pitchFamily="2" charset="0"/>
              </a:rPr>
              <a:t>2</a:t>
            </a:r>
          </a:p>
        </xdr:txBody>
      </xdr:sp>
    </xdr:grpSp>
    <xdr:clientData/>
  </xdr:twoCellAnchor>
  <xdr:twoCellAnchor>
    <xdr:from>
      <xdr:col>13</xdr:col>
      <xdr:colOff>0</xdr:colOff>
      <xdr:row>48</xdr:row>
      <xdr:rowOff>45027</xdr:rowOff>
    </xdr:from>
    <xdr:to>
      <xdr:col>22</xdr:col>
      <xdr:colOff>120513</xdr:colOff>
      <xdr:row>50</xdr:row>
      <xdr:rowOff>127661</xdr:rowOff>
    </xdr:to>
    <xdr:grpSp>
      <xdr:nvGrpSpPr>
        <xdr:cNvPr id="21" name="Gruppieren 20">
          <a:extLst>
            <a:ext uri="{FF2B5EF4-FFF2-40B4-BE49-F238E27FC236}">
              <a16:creationId xmlns:a16="http://schemas.microsoft.com/office/drawing/2014/main" id="{BF5261D7-F13C-86AD-0357-5EFF7BE28396}"/>
            </a:ext>
          </a:extLst>
        </xdr:cNvPr>
        <xdr:cNvGrpSpPr/>
      </xdr:nvGrpSpPr>
      <xdr:grpSpPr>
        <a:xfrm>
          <a:off x="5541818" y="16385969"/>
          <a:ext cx="3918143" cy="602179"/>
          <a:chOff x="5541818" y="13887202"/>
          <a:chExt cx="3918143" cy="602180"/>
        </a:xfrm>
      </xdr:grpSpPr>
      <xdr:sp macro="" textlink="">
        <xdr:nvSpPr>
          <xdr:cNvPr id="8" name="Sprechblase: rechteckig 7">
            <a:extLst>
              <a:ext uri="{FF2B5EF4-FFF2-40B4-BE49-F238E27FC236}">
                <a16:creationId xmlns:a16="http://schemas.microsoft.com/office/drawing/2014/main" id="{224945B7-896D-4C73-8108-F2CF6E3946D1}"/>
              </a:ext>
            </a:extLst>
          </xdr:cNvPr>
          <xdr:cNvSpPr/>
        </xdr:nvSpPr>
        <xdr:spPr>
          <a:xfrm>
            <a:off x="5541818" y="13982206"/>
            <a:ext cx="3776848" cy="507176"/>
          </a:xfrm>
          <a:prstGeom prst="wedgeRectCallout">
            <a:avLst>
              <a:gd name="adj1" fmla="val 60876"/>
              <a:gd name="adj2" fmla="val 92060"/>
            </a:avLst>
          </a:prstGeom>
          <a:solidFill>
            <a:schemeClr val="accent6">
              <a:lumMod val="20000"/>
              <a:lumOff val="80000"/>
            </a:schemeClr>
          </a:solid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de-DE" sz="1200">
                <a:solidFill>
                  <a:schemeClr val="tx1"/>
                </a:solidFill>
                <a:latin typeface="Roboto" panose="02000000000000000000" pitchFamily="2" charset="0"/>
                <a:ea typeface="Roboto" panose="02000000000000000000" pitchFamily="2" charset="0"/>
                <a:cs typeface="+mn-cs"/>
              </a:rPr>
              <a:t>Hier kannst Du Deinen Admin-Aufwand</a:t>
            </a:r>
            <a:r>
              <a:rPr lang="de-DE" sz="1200" baseline="0">
                <a:solidFill>
                  <a:schemeClr val="tx1"/>
                </a:solidFill>
                <a:latin typeface="Roboto" panose="02000000000000000000" pitchFamily="2" charset="0"/>
                <a:ea typeface="Roboto" panose="02000000000000000000" pitchFamily="2" charset="0"/>
                <a:cs typeface="+mn-cs"/>
              </a:rPr>
              <a:t> eintragen.</a:t>
            </a:r>
            <a:endParaRPr lang="de-DE" sz="1200">
              <a:solidFill>
                <a:schemeClr val="tx1"/>
              </a:solidFill>
              <a:latin typeface="Roboto" panose="02000000000000000000" pitchFamily="2" charset="0"/>
              <a:ea typeface="Roboto" panose="02000000000000000000" pitchFamily="2" charset="0"/>
              <a:cs typeface="+mn-cs"/>
            </a:endParaRPr>
          </a:p>
        </xdr:txBody>
      </xdr:sp>
      <xdr:sp macro="" textlink="">
        <xdr:nvSpPr>
          <xdr:cNvPr id="15" name="Ellipse 14">
            <a:extLst>
              <a:ext uri="{FF2B5EF4-FFF2-40B4-BE49-F238E27FC236}">
                <a16:creationId xmlns:a16="http://schemas.microsoft.com/office/drawing/2014/main" id="{49D5AFB3-A5A1-49C9-A971-078B37F9C812}"/>
              </a:ext>
            </a:extLst>
          </xdr:cNvPr>
          <xdr:cNvSpPr/>
        </xdr:nvSpPr>
        <xdr:spPr>
          <a:xfrm>
            <a:off x="9099961" y="13887202"/>
            <a:ext cx="360000" cy="360000"/>
          </a:xfrm>
          <a:prstGeom prst="ellipse">
            <a:avLst/>
          </a:prstGeom>
          <a:solidFill>
            <a:srgbClr val="C0000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800">
                <a:latin typeface="Roboto Black" panose="02000000000000000000" pitchFamily="2" charset="0"/>
                <a:ea typeface="Roboto Black" panose="02000000000000000000" pitchFamily="2" charset="0"/>
              </a:rPr>
              <a:t>3</a:t>
            </a:r>
          </a:p>
        </xdr:txBody>
      </xdr:sp>
    </xdr:grpSp>
    <xdr:clientData/>
  </xdr:twoCellAnchor>
  <xdr:twoCellAnchor>
    <xdr:from>
      <xdr:col>13</xdr:col>
      <xdr:colOff>78180</xdr:colOff>
      <xdr:row>55</xdr:row>
      <xdr:rowOff>630877</xdr:rowOff>
    </xdr:from>
    <xdr:to>
      <xdr:col>22</xdr:col>
      <xdr:colOff>203147</xdr:colOff>
      <xdr:row>59</xdr:row>
      <xdr:rowOff>63117</xdr:rowOff>
    </xdr:to>
    <xdr:grpSp>
      <xdr:nvGrpSpPr>
        <xdr:cNvPr id="29" name="Gruppieren 28">
          <a:extLst>
            <a:ext uri="{FF2B5EF4-FFF2-40B4-BE49-F238E27FC236}">
              <a16:creationId xmlns:a16="http://schemas.microsoft.com/office/drawing/2014/main" id="{600F9859-FA17-C3C0-5DC9-33AD4D1267E1}"/>
            </a:ext>
          </a:extLst>
        </xdr:cNvPr>
        <xdr:cNvGrpSpPr/>
      </xdr:nvGrpSpPr>
      <xdr:grpSpPr>
        <a:xfrm>
          <a:off x="5619998" y="18893766"/>
          <a:ext cx="3922597" cy="1147111"/>
          <a:chOff x="5619998" y="15982208"/>
          <a:chExt cx="3922597" cy="1176428"/>
        </a:xfrm>
      </xdr:grpSpPr>
      <xdr:sp macro="" textlink="">
        <xdr:nvSpPr>
          <xdr:cNvPr id="9" name="Sprechblase: rechteckig 8">
            <a:extLst>
              <a:ext uri="{FF2B5EF4-FFF2-40B4-BE49-F238E27FC236}">
                <a16:creationId xmlns:a16="http://schemas.microsoft.com/office/drawing/2014/main" id="{FDD386A1-DEE3-47A9-A760-E5F12314CFA5}"/>
              </a:ext>
            </a:extLst>
          </xdr:cNvPr>
          <xdr:cNvSpPr/>
        </xdr:nvSpPr>
        <xdr:spPr>
          <a:xfrm>
            <a:off x="5619998" y="15982208"/>
            <a:ext cx="3776848" cy="1121239"/>
          </a:xfrm>
          <a:prstGeom prst="wedgeRectCallout">
            <a:avLst>
              <a:gd name="adj1" fmla="val 58911"/>
              <a:gd name="adj2" fmla="val 101816"/>
            </a:avLst>
          </a:prstGeom>
          <a:solidFill>
            <a:schemeClr val="accent6">
              <a:lumMod val="20000"/>
              <a:lumOff val="80000"/>
            </a:schemeClr>
          </a:solid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de-DE" sz="1200">
                <a:solidFill>
                  <a:schemeClr val="tx1"/>
                </a:solidFill>
                <a:latin typeface="Roboto" panose="02000000000000000000" pitchFamily="2" charset="0"/>
                <a:ea typeface="Roboto" panose="02000000000000000000" pitchFamily="2" charset="0"/>
                <a:cs typeface="+mn-cs"/>
              </a:rPr>
              <a:t>Hier kannst Du Deine bzw. Eure</a:t>
            </a:r>
            <a:r>
              <a:rPr lang="de-DE" sz="1200" baseline="0">
                <a:solidFill>
                  <a:schemeClr val="tx1"/>
                </a:solidFill>
                <a:latin typeface="Roboto" panose="02000000000000000000" pitchFamily="2" charset="0"/>
                <a:ea typeface="Roboto" panose="02000000000000000000" pitchFamily="2" charset="0"/>
                <a:cs typeface="+mn-cs"/>
              </a:rPr>
              <a:t> </a:t>
            </a:r>
          </a:p>
          <a:p>
            <a:pPr marL="0" indent="0" algn="ctr"/>
            <a:r>
              <a:rPr lang="de-DE" sz="1200">
                <a:solidFill>
                  <a:schemeClr val="tx1"/>
                </a:solidFill>
                <a:latin typeface="Roboto" panose="02000000000000000000" pitchFamily="2" charset="0"/>
                <a:ea typeface="Roboto" panose="02000000000000000000" pitchFamily="2" charset="0"/>
                <a:cs typeface="+mn-cs"/>
              </a:rPr>
              <a:t>geplanten </a:t>
            </a:r>
            <a:r>
              <a:rPr lang="de-DE" sz="1200" b="1">
                <a:solidFill>
                  <a:srgbClr val="00B050"/>
                </a:solidFill>
                <a:latin typeface="Roboto" panose="02000000000000000000" pitchFamily="2" charset="0"/>
                <a:ea typeface="Roboto" panose="02000000000000000000" pitchFamily="2" charset="0"/>
                <a:cs typeface="+mn-cs"/>
              </a:rPr>
              <a:t>WOCHENSTUNDEN</a:t>
            </a:r>
            <a:r>
              <a:rPr lang="de-DE" sz="1200" b="1" baseline="0">
                <a:solidFill>
                  <a:srgbClr val="00B050"/>
                </a:solidFill>
                <a:latin typeface="Roboto" panose="02000000000000000000" pitchFamily="2" charset="0"/>
                <a:ea typeface="Roboto" panose="02000000000000000000" pitchFamily="2" charset="0"/>
                <a:cs typeface="+mn-cs"/>
              </a:rPr>
              <a:t> </a:t>
            </a:r>
            <a:r>
              <a:rPr lang="de-DE" sz="1200">
                <a:solidFill>
                  <a:schemeClr val="tx1"/>
                </a:solidFill>
                <a:latin typeface="Roboto" panose="02000000000000000000" pitchFamily="2" charset="0"/>
                <a:ea typeface="Roboto" panose="02000000000000000000" pitchFamily="2" charset="0"/>
                <a:cs typeface="+mn-cs"/>
              </a:rPr>
              <a:t>eintragen, </a:t>
            </a:r>
            <a:br>
              <a:rPr lang="de-DE" sz="1200">
                <a:solidFill>
                  <a:schemeClr val="tx1"/>
                </a:solidFill>
                <a:latin typeface="Roboto" panose="02000000000000000000" pitchFamily="2" charset="0"/>
                <a:ea typeface="Roboto" panose="02000000000000000000" pitchFamily="2" charset="0"/>
                <a:cs typeface="+mn-cs"/>
              </a:rPr>
            </a:br>
            <a:r>
              <a:rPr lang="de-DE" sz="1200">
                <a:solidFill>
                  <a:schemeClr val="tx1"/>
                </a:solidFill>
                <a:latin typeface="Roboto" panose="02000000000000000000" pitchFamily="2" charset="0"/>
                <a:ea typeface="Roboto" panose="02000000000000000000" pitchFamily="2" charset="0"/>
                <a:cs typeface="+mn-cs"/>
              </a:rPr>
              <a:t>die Du bzw. Dein Team mit </a:t>
            </a:r>
            <a:br>
              <a:rPr lang="de-DE" sz="1200">
                <a:solidFill>
                  <a:schemeClr val="tx1"/>
                </a:solidFill>
                <a:latin typeface="Roboto" panose="02000000000000000000" pitchFamily="2" charset="0"/>
                <a:ea typeface="Roboto" panose="02000000000000000000" pitchFamily="2" charset="0"/>
                <a:cs typeface="+mn-cs"/>
              </a:rPr>
            </a:br>
            <a:r>
              <a:rPr lang="de-DE" sz="1200">
                <a:solidFill>
                  <a:schemeClr val="tx1"/>
                </a:solidFill>
                <a:latin typeface="Roboto" panose="02000000000000000000" pitchFamily="2" charset="0"/>
                <a:ea typeface="Roboto" panose="02000000000000000000" pitchFamily="2" charset="0"/>
                <a:cs typeface="+mn-cs"/>
              </a:rPr>
              <a:t>Sourcing-Aufgaben verbringen wirst</a:t>
            </a:r>
            <a:r>
              <a:rPr lang="de-DE" sz="1200" baseline="0">
                <a:solidFill>
                  <a:schemeClr val="tx1"/>
                </a:solidFill>
                <a:latin typeface="Roboto" panose="02000000000000000000" pitchFamily="2" charset="0"/>
                <a:ea typeface="Roboto" panose="02000000000000000000" pitchFamily="2" charset="0"/>
                <a:cs typeface="+mn-cs"/>
              </a:rPr>
              <a:t> / werdet.</a:t>
            </a:r>
            <a:endParaRPr lang="de-DE" sz="1200">
              <a:solidFill>
                <a:schemeClr val="tx1"/>
              </a:solidFill>
              <a:latin typeface="Roboto" panose="02000000000000000000" pitchFamily="2" charset="0"/>
              <a:ea typeface="Roboto" panose="02000000000000000000" pitchFamily="2" charset="0"/>
              <a:cs typeface="+mn-cs"/>
            </a:endParaRPr>
          </a:p>
        </xdr:txBody>
      </xdr:sp>
      <xdr:sp macro="" textlink="">
        <xdr:nvSpPr>
          <xdr:cNvPr id="28" name="Ellipse 27">
            <a:extLst>
              <a:ext uri="{FF2B5EF4-FFF2-40B4-BE49-F238E27FC236}">
                <a16:creationId xmlns:a16="http://schemas.microsoft.com/office/drawing/2014/main" id="{7D4982B0-F7AE-4883-9686-C4525BE062E5}"/>
              </a:ext>
            </a:extLst>
          </xdr:cNvPr>
          <xdr:cNvSpPr/>
        </xdr:nvSpPr>
        <xdr:spPr>
          <a:xfrm>
            <a:off x="9182595" y="16798636"/>
            <a:ext cx="360000" cy="360000"/>
          </a:xfrm>
          <a:prstGeom prst="ellipse">
            <a:avLst/>
          </a:prstGeom>
          <a:solidFill>
            <a:srgbClr val="C0000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800">
                <a:latin typeface="Roboto Black" panose="02000000000000000000" pitchFamily="2" charset="0"/>
                <a:ea typeface="Roboto Black" panose="02000000000000000000" pitchFamily="2" charset="0"/>
              </a:rPr>
              <a:t>4</a:t>
            </a:r>
          </a:p>
        </xdr:txBody>
      </xdr:sp>
    </xdr:grpSp>
    <xdr:clientData/>
  </xdr:twoCellAnchor>
  <xdr:twoCellAnchor>
    <xdr:from>
      <xdr:col>1</xdr:col>
      <xdr:colOff>247402</xdr:colOff>
      <xdr:row>2</xdr:row>
      <xdr:rowOff>136072</xdr:rowOff>
    </xdr:from>
    <xdr:to>
      <xdr:col>9</xdr:col>
      <xdr:colOff>408213</xdr:colOff>
      <xdr:row>6</xdr:row>
      <xdr:rowOff>136072</xdr:rowOff>
    </xdr:to>
    <xdr:sp macro="" textlink="">
      <xdr:nvSpPr>
        <xdr:cNvPr id="30" name="Sprechblase: rechteckig 29">
          <a:extLst>
            <a:ext uri="{FF2B5EF4-FFF2-40B4-BE49-F238E27FC236}">
              <a16:creationId xmlns:a16="http://schemas.microsoft.com/office/drawing/2014/main" id="{7C04ED06-4212-4B36-8A7B-D638037EF04A}"/>
            </a:ext>
          </a:extLst>
        </xdr:cNvPr>
        <xdr:cNvSpPr/>
      </xdr:nvSpPr>
      <xdr:spPr>
        <a:xfrm>
          <a:off x="457694" y="618507"/>
          <a:ext cx="3834740" cy="1348344"/>
        </a:xfrm>
        <a:prstGeom prst="wedgeRectCallout">
          <a:avLst>
            <a:gd name="adj1" fmla="val 20128"/>
            <a:gd name="adj2" fmla="val 49367"/>
          </a:avLst>
        </a:prstGeom>
        <a:solidFill>
          <a:schemeClr val="accent6">
            <a:lumMod val="20000"/>
            <a:lumOff val="80000"/>
          </a:schemeClr>
        </a:solid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a:solidFill>
                <a:schemeClr val="tx1"/>
              </a:solidFill>
              <a:effectLst/>
              <a:latin typeface="Roboto" panose="02000000000000000000" pitchFamily="2" charset="0"/>
              <a:ea typeface="Roboto" panose="02000000000000000000" pitchFamily="2" charset="0"/>
              <a:cs typeface="+mn-cs"/>
            </a:rPr>
            <a:t>Die Felder mit den </a:t>
          </a:r>
          <a:br>
            <a:rPr lang="de-DE" sz="1400">
              <a:solidFill>
                <a:schemeClr val="tx1"/>
              </a:solidFill>
              <a:effectLst/>
              <a:latin typeface="Roboto" panose="02000000000000000000" pitchFamily="2" charset="0"/>
              <a:ea typeface="Roboto" panose="02000000000000000000" pitchFamily="2" charset="0"/>
              <a:cs typeface="+mn-cs"/>
            </a:rPr>
          </a:br>
          <a:r>
            <a:rPr lang="de-DE" sz="1600" b="1">
              <a:solidFill>
                <a:srgbClr val="00B050"/>
              </a:solidFill>
              <a:effectLst/>
              <a:latin typeface="Roboto" panose="02000000000000000000" pitchFamily="2" charset="0"/>
              <a:ea typeface="Roboto" panose="02000000000000000000" pitchFamily="2" charset="0"/>
              <a:cs typeface="+mn-cs"/>
            </a:rPr>
            <a:t>grünen Rahmenlinien </a:t>
          </a:r>
          <a:br>
            <a:rPr lang="de-DE" sz="1600" b="1">
              <a:solidFill>
                <a:srgbClr val="00B050"/>
              </a:solidFill>
              <a:effectLst/>
              <a:latin typeface="Roboto" panose="02000000000000000000" pitchFamily="2" charset="0"/>
              <a:ea typeface="Roboto" panose="02000000000000000000" pitchFamily="2" charset="0"/>
              <a:cs typeface="+mn-cs"/>
            </a:rPr>
          </a:br>
          <a:r>
            <a:rPr lang="de-DE" sz="1400">
              <a:solidFill>
                <a:schemeClr val="tx1"/>
              </a:solidFill>
              <a:effectLst/>
              <a:latin typeface="Roboto" panose="02000000000000000000" pitchFamily="2" charset="0"/>
              <a:ea typeface="Roboto" panose="02000000000000000000" pitchFamily="2" charset="0"/>
              <a:cs typeface="+mn-cs"/>
            </a:rPr>
            <a:t>kannst Du bearbeiten - </a:t>
          </a:r>
          <a:br>
            <a:rPr lang="de-DE" sz="1400">
              <a:solidFill>
                <a:schemeClr val="tx1"/>
              </a:solidFill>
              <a:effectLst/>
              <a:latin typeface="Roboto" panose="02000000000000000000" pitchFamily="2" charset="0"/>
              <a:ea typeface="Roboto" panose="02000000000000000000" pitchFamily="2" charset="0"/>
              <a:cs typeface="+mn-cs"/>
            </a:rPr>
          </a:br>
          <a:r>
            <a:rPr lang="de-DE" sz="1400">
              <a:solidFill>
                <a:schemeClr val="tx1"/>
              </a:solidFill>
              <a:effectLst/>
              <a:latin typeface="Roboto" panose="02000000000000000000" pitchFamily="2" charset="0"/>
              <a:ea typeface="Roboto" panose="02000000000000000000" pitchFamily="2" charset="0"/>
              <a:cs typeface="+mn-cs"/>
            </a:rPr>
            <a:t>alle anderen Felder werden </a:t>
          </a:r>
          <a:br>
            <a:rPr lang="de-DE" sz="1400">
              <a:solidFill>
                <a:schemeClr val="tx1"/>
              </a:solidFill>
              <a:effectLst/>
              <a:latin typeface="Roboto" panose="02000000000000000000" pitchFamily="2" charset="0"/>
              <a:ea typeface="Roboto" panose="02000000000000000000" pitchFamily="2" charset="0"/>
              <a:cs typeface="+mn-cs"/>
            </a:rPr>
          </a:br>
          <a:r>
            <a:rPr lang="de-DE" sz="1400">
              <a:solidFill>
                <a:schemeClr val="tx1"/>
              </a:solidFill>
              <a:effectLst/>
              <a:latin typeface="Roboto" panose="02000000000000000000" pitchFamily="2" charset="0"/>
              <a:ea typeface="Roboto" panose="02000000000000000000" pitchFamily="2" charset="0"/>
              <a:cs typeface="+mn-cs"/>
            </a:rPr>
            <a:t>automatisch angepasst.</a:t>
          </a:r>
          <a:endParaRPr lang="de-DE" sz="1600">
            <a:solidFill>
              <a:schemeClr val="tx1"/>
            </a:solidFill>
            <a:effectLst/>
            <a:latin typeface="Roboto" panose="02000000000000000000" pitchFamily="2" charset="0"/>
            <a:ea typeface="Roboto" panose="02000000000000000000" pitchFamily="2" charset="0"/>
          </a:endParaRPr>
        </a:p>
      </xdr:txBody>
    </xdr:sp>
    <xdr:clientData/>
  </xdr:twoCellAnchor>
  <xdr:twoCellAnchor editAs="oneCell">
    <xdr:from>
      <xdr:col>28</xdr:col>
      <xdr:colOff>1649890</xdr:colOff>
      <xdr:row>2</xdr:row>
      <xdr:rowOff>173142</xdr:rowOff>
    </xdr:from>
    <xdr:to>
      <xdr:col>31</xdr:col>
      <xdr:colOff>94294</xdr:colOff>
      <xdr:row>5</xdr:row>
      <xdr:rowOff>772783</xdr:rowOff>
    </xdr:to>
    <xdr:pic>
      <xdr:nvPicPr>
        <xdr:cNvPr id="2" name="Grafik 1">
          <a:extLst>
            <a:ext uri="{FF2B5EF4-FFF2-40B4-BE49-F238E27FC236}">
              <a16:creationId xmlns:a16="http://schemas.microsoft.com/office/drawing/2014/main" id="{C27D8573-F636-4461-AAE3-218B3A8745F5}"/>
            </a:ext>
          </a:extLst>
        </xdr:cNvPr>
        <xdr:cNvPicPr>
          <a:picLocks noChangeAspect="1"/>
        </xdr:cNvPicPr>
      </xdr:nvPicPr>
      <xdr:blipFill rotWithShape="1">
        <a:blip xmlns:r="http://schemas.openxmlformats.org/officeDocument/2006/relationships" r:embed="rId1"/>
        <a:srcRect t="23179" b="31944"/>
        <a:stretch/>
      </xdr:blipFill>
      <xdr:spPr>
        <a:xfrm>
          <a:off x="20807720" y="640406"/>
          <a:ext cx="5255678" cy="1264594"/>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C7A0A-A08F-4FEE-B92D-A371F9766C09}">
  <dimension ref="C4:C139"/>
  <sheetViews>
    <sheetView showGridLines="0" topLeftCell="A4" workbookViewId="0">
      <selection activeCell="C4" sqref="C4"/>
    </sheetView>
  </sheetViews>
  <sheetFormatPr baseColWidth="10" defaultRowHeight="14.25" x14ac:dyDescent="0.2"/>
  <cols>
    <col min="3" max="3" width="89.875" style="150" customWidth="1"/>
  </cols>
  <sheetData>
    <row r="4" spans="3:3" ht="84" x14ac:dyDescent="0.2">
      <c r="C4" s="141" t="s">
        <v>182</v>
      </c>
    </row>
    <row r="5" spans="3:3" ht="15" x14ac:dyDescent="0.2">
      <c r="C5" s="142"/>
    </row>
    <row r="6" spans="3:3" ht="30" x14ac:dyDescent="0.2">
      <c r="C6" s="143" t="s">
        <v>183</v>
      </c>
    </row>
    <row r="7" spans="3:3" ht="3.75" customHeight="1" x14ac:dyDescent="0.2">
      <c r="C7" s="142"/>
    </row>
    <row r="8" spans="3:3" ht="5.25" customHeight="1" x14ac:dyDescent="0.25">
      <c r="C8" s="144"/>
    </row>
    <row r="9" spans="3:3" ht="8.25" customHeight="1" x14ac:dyDescent="0.2">
      <c r="C9" s="142"/>
    </row>
    <row r="10" spans="3:3" ht="23.25" x14ac:dyDescent="0.2">
      <c r="C10" s="145" t="s">
        <v>104</v>
      </c>
    </row>
    <row r="11" spans="3:3" ht="15" x14ac:dyDescent="0.2">
      <c r="C11" s="142"/>
    </row>
    <row r="12" spans="3:3" ht="30" x14ac:dyDescent="0.2">
      <c r="C12" s="142" t="s">
        <v>155</v>
      </c>
    </row>
    <row r="13" spans="3:3" ht="15" x14ac:dyDescent="0.2">
      <c r="C13" s="146"/>
    </row>
    <row r="14" spans="3:3" ht="15" x14ac:dyDescent="0.2">
      <c r="C14" s="146" t="s">
        <v>156</v>
      </c>
    </row>
    <row r="15" spans="3:3" ht="15" x14ac:dyDescent="0.2">
      <c r="C15" s="146" t="s">
        <v>157</v>
      </c>
    </row>
    <row r="16" spans="3:3" ht="15" x14ac:dyDescent="0.2">
      <c r="C16" s="146" t="s">
        <v>158</v>
      </c>
    </row>
    <row r="17" spans="3:3" ht="15" x14ac:dyDescent="0.2">
      <c r="C17" s="146" t="s">
        <v>159</v>
      </c>
    </row>
    <row r="18" spans="3:3" ht="15" x14ac:dyDescent="0.2">
      <c r="C18" s="146" t="s">
        <v>160</v>
      </c>
    </row>
    <row r="19" spans="3:3" ht="15" x14ac:dyDescent="0.2">
      <c r="C19" s="142"/>
    </row>
    <row r="20" spans="3:3" ht="28.5" x14ac:dyDescent="0.2">
      <c r="C20" s="147" t="s">
        <v>177</v>
      </c>
    </row>
    <row r="21" spans="3:3" ht="15" x14ac:dyDescent="0.2">
      <c r="C21" s="142"/>
    </row>
    <row r="22" spans="3:3" ht="15" x14ac:dyDescent="0.25">
      <c r="C22" s="144"/>
    </row>
    <row r="23" spans="3:3" ht="15" x14ac:dyDescent="0.2">
      <c r="C23" s="142"/>
    </row>
    <row r="24" spans="3:3" ht="23.25" x14ac:dyDescent="0.2">
      <c r="C24" s="145" t="s">
        <v>105</v>
      </c>
    </row>
    <row r="25" spans="3:3" ht="15" x14ac:dyDescent="0.2">
      <c r="C25" s="142"/>
    </row>
    <row r="26" spans="3:3" ht="15" x14ac:dyDescent="0.2">
      <c r="C26" s="142" t="s">
        <v>161</v>
      </c>
    </row>
    <row r="27" spans="3:3" x14ac:dyDescent="0.2">
      <c r="C27" s="147" t="s">
        <v>176</v>
      </c>
    </row>
    <row r="28" spans="3:3" ht="15" x14ac:dyDescent="0.2">
      <c r="C28" s="142"/>
    </row>
    <row r="29" spans="3:3" ht="15" x14ac:dyDescent="0.2">
      <c r="C29" s="142" t="s">
        <v>106</v>
      </c>
    </row>
    <row r="30" spans="3:3" ht="15" x14ac:dyDescent="0.2">
      <c r="C30" s="146"/>
    </row>
    <row r="31" spans="3:3" ht="15" x14ac:dyDescent="0.2">
      <c r="C31" s="148" t="s">
        <v>162</v>
      </c>
    </row>
    <row r="32" spans="3:3" ht="15" x14ac:dyDescent="0.2">
      <c r="C32" s="148" t="s">
        <v>163</v>
      </c>
    </row>
    <row r="33" spans="3:3" ht="15" x14ac:dyDescent="0.2">
      <c r="C33" s="146" t="s">
        <v>164</v>
      </c>
    </row>
    <row r="34" spans="3:3" ht="15" x14ac:dyDescent="0.2">
      <c r="C34" s="146" t="s">
        <v>165</v>
      </c>
    </row>
    <row r="35" spans="3:3" ht="15" x14ac:dyDescent="0.2">
      <c r="C35" s="146" t="s">
        <v>166</v>
      </c>
    </row>
    <row r="36" spans="3:3" ht="15" x14ac:dyDescent="0.2">
      <c r="C36" s="148" t="s">
        <v>167</v>
      </c>
    </row>
    <row r="37" spans="3:3" ht="15" x14ac:dyDescent="0.2">
      <c r="C37" s="148" t="s">
        <v>168</v>
      </c>
    </row>
    <row r="38" spans="3:3" ht="15" x14ac:dyDescent="0.2">
      <c r="C38" s="146" t="s">
        <v>169</v>
      </c>
    </row>
    <row r="39" spans="3:3" ht="15" x14ac:dyDescent="0.2">
      <c r="C39" s="142"/>
    </row>
    <row r="40" spans="3:3" ht="15" x14ac:dyDescent="0.25">
      <c r="C40" s="144"/>
    </row>
    <row r="41" spans="3:3" ht="15" x14ac:dyDescent="0.2">
      <c r="C41" s="142"/>
    </row>
    <row r="42" spans="3:3" ht="23.25" x14ac:dyDescent="0.2">
      <c r="C42" s="145" t="s">
        <v>107</v>
      </c>
    </row>
    <row r="43" spans="3:3" ht="15" x14ac:dyDescent="0.2">
      <c r="C43" s="142"/>
    </row>
    <row r="44" spans="3:3" ht="15" x14ac:dyDescent="0.2">
      <c r="C44" s="142" t="s">
        <v>108</v>
      </c>
    </row>
    <row r="45" spans="3:3" ht="15" x14ac:dyDescent="0.2">
      <c r="C45" s="142"/>
    </row>
    <row r="46" spans="3:3" ht="15" x14ac:dyDescent="0.2">
      <c r="C46" s="149" t="s">
        <v>109</v>
      </c>
    </row>
    <row r="47" spans="3:3" x14ac:dyDescent="0.2">
      <c r="C47" s="140" t="s">
        <v>184</v>
      </c>
    </row>
    <row r="48" spans="3:3" ht="15" x14ac:dyDescent="0.2">
      <c r="C48" s="142"/>
    </row>
    <row r="49" spans="3:3" ht="15" x14ac:dyDescent="0.2">
      <c r="C49" s="142" t="s">
        <v>110</v>
      </c>
    </row>
    <row r="50" spans="3:3" ht="15" x14ac:dyDescent="0.2">
      <c r="C50" s="142"/>
    </row>
    <row r="51" spans="3:3" ht="15" x14ac:dyDescent="0.2">
      <c r="C51" s="142" t="s">
        <v>111</v>
      </c>
    </row>
    <row r="52" spans="3:3" ht="15" x14ac:dyDescent="0.2">
      <c r="C52" s="146"/>
    </row>
    <row r="53" spans="3:3" ht="15" x14ac:dyDescent="0.2">
      <c r="C53" s="146" t="s">
        <v>112</v>
      </c>
    </row>
    <row r="54" spans="3:3" ht="15" x14ac:dyDescent="0.2">
      <c r="C54" s="146" t="s">
        <v>113</v>
      </c>
    </row>
    <row r="55" spans="3:3" ht="15" x14ac:dyDescent="0.2">
      <c r="C55" s="146" t="s">
        <v>114</v>
      </c>
    </row>
    <row r="56" spans="3:3" ht="15" x14ac:dyDescent="0.2">
      <c r="C56" s="146" t="s">
        <v>115</v>
      </c>
    </row>
    <row r="57" spans="3:3" ht="15" x14ac:dyDescent="0.2">
      <c r="C57" s="146" t="s">
        <v>116</v>
      </c>
    </row>
    <row r="58" spans="3:3" ht="15" x14ac:dyDescent="0.2">
      <c r="C58" s="146" t="s">
        <v>117</v>
      </c>
    </row>
    <row r="59" spans="3:3" ht="15" x14ac:dyDescent="0.2">
      <c r="C59" s="146" t="s">
        <v>118</v>
      </c>
    </row>
    <row r="60" spans="3:3" ht="15" x14ac:dyDescent="0.2">
      <c r="C60" s="146" t="s">
        <v>119</v>
      </c>
    </row>
    <row r="61" spans="3:3" ht="15" x14ac:dyDescent="0.2">
      <c r="C61" s="146" t="s">
        <v>120</v>
      </c>
    </row>
    <row r="62" spans="3:3" ht="15" x14ac:dyDescent="0.2">
      <c r="C62" s="146" t="s">
        <v>121</v>
      </c>
    </row>
    <row r="63" spans="3:3" ht="15" x14ac:dyDescent="0.2">
      <c r="C63" s="142"/>
    </row>
    <row r="64" spans="3:3" ht="15" x14ac:dyDescent="0.25">
      <c r="C64" s="144"/>
    </row>
    <row r="65" spans="3:3" ht="15" x14ac:dyDescent="0.2">
      <c r="C65" s="142"/>
    </row>
    <row r="66" spans="3:3" ht="23.25" x14ac:dyDescent="0.2">
      <c r="C66" s="145" t="s">
        <v>122</v>
      </c>
    </row>
    <row r="67" spans="3:3" ht="15" x14ac:dyDescent="0.2">
      <c r="C67" s="142"/>
    </row>
    <row r="68" spans="3:3" ht="15" x14ac:dyDescent="0.2">
      <c r="C68" s="142" t="s">
        <v>123</v>
      </c>
    </row>
    <row r="69" spans="3:3" ht="15" x14ac:dyDescent="0.2">
      <c r="C69" s="146"/>
    </row>
    <row r="70" spans="3:3" ht="15" x14ac:dyDescent="0.2">
      <c r="C70" s="148" t="s">
        <v>124</v>
      </c>
    </row>
    <row r="71" spans="3:3" ht="15" x14ac:dyDescent="0.2">
      <c r="C71" s="148" t="s">
        <v>125</v>
      </c>
    </row>
    <row r="72" spans="3:3" ht="15" x14ac:dyDescent="0.2">
      <c r="C72" s="148" t="s">
        <v>126</v>
      </c>
    </row>
    <row r="73" spans="3:3" ht="15" x14ac:dyDescent="0.2">
      <c r="C73" s="148" t="s">
        <v>127</v>
      </c>
    </row>
    <row r="74" spans="3:3" ht="15" x14ac:dyDescent="0.2">
      <c r="C74" s="148" t="s">
        <v>128</v>
      </c>
    </row>
    <row r="75" spans="3:3" ht="15" x14ac:dyDescent="0.2">
      <c r="C75" s="142"/>
    </row>
    <row r="76" spans="3:3" x14ac:dyDescent="0.2">
      <c r="C76" s="147" t="s">
        <v>179</v>
      </c>
    </row>
    <row r="77" spans="3:3" ht="15" x14ac:dyDescent="0.2">
      <c r="C77" s="142"/>
    </row>
    <row r="78" spans="3:3" ht="15" x14ac:dyDescent="0.2">
      <c r="C78" s="142" t="s">
        <v>129</v>
      </c>
    </row>
    <row r="79" spans="3:3" ht="15" x14ac:dyDescent="0.2">
      <c r="C79" s="146"/>
    </row>
    <row r="80" spans="3:3" ht="15" x14ac:dyDescent="0.2">
      <c r="C80" s="148" t="s">
        <v>170</v>
      </c>
    </row>
    <row r="81" spans="3:3" ht="15" x14ac:dyDescent="0.2">
      <c r="C81" s="148" t="s">
        <v>171</v>
      </c>
    </row>
    <row r="82" spans="3:3" ht="15" x14ac:dyDescent="0.2">
      <c r="C82" s="148" t="s">
        <v>172</v>
      </c>
    </row>
    <row r="83" spans="3:3" ht="15" x14ac:dyDescent="0.2">
      <c r="C83" s="148" t="s">
        <v>130</v>
      </c>
    </row>
    <row r="84" spans="3:3" ht="15" x14ac:dyDescent="0.2">
      <c r="C84" s="142"/>
    </row>
    <row r="85" spans="3:3" ht="15" x14ac:dyDescent="0.25">
      <c r="C85" s="144"/>
    </row>
    <row r="86" spans="3:3" ht="15" x14ac:dyDescent="0.2">
      <c r="C86" s="142"/>
    </row>
    <row r="87" spans="3:3" ht="23.25" x14ac:dyDescent="0.2">
      <c r="C87" s="145" t="s">
        <v>131</v>
      </c>
    </row>
    <row r="88" spans="3:3" ht="15" x14ac:dyDescent="0.2">
      <c r="C88" s="142"/>
    </row>
    <row r="89" spans="3:3" ht="15" x14ac:dyDescent="0.2">
      <c r="C89" s="142" t="s">
        <v>132</v>
      </c>
    </row>
    <row r="90" spans="3:3" ht="15" x14ac:dyDescent="0.2">
      <c r="C90" s="146"/>
    </row>
    <row r="91" spans="3:3" ht="15" x14ac:dyDescent="0.2">
      <c r="C91" s="148" t="s">
        <v>133</v>
      </c>
    </row>
    <row r="92" spans="3:3" ht="15" x14ac:dyDescent="0.2">
      <c r="C92" s="148" t="s">
        <v>134</v>
      </c>
    </row>
    <row r="93" spans="3:3" ht="15" x14ac:dyDescent="0.2">
      <c r="C93" s="142"/>
    </row>
    <row r="94" spans="3:3" ht="15" x14ac:dyDescent="0.2">
      <c r="C94" s="142" t="s">
        <v>135</v>
      </c>
    </row>
    <row r="95" spans="3:3" x14ac:dyDescent="0.2">
      <c r="C95" s="147" t="s">
        <v>180</v>
      </c>
    </row>
    <row r="96" spans="3:3" ht="15" x14ac:dyDescent="0.2">
      <c r="C96" s="142"/>
    </row>
    <row r="97" spans="3:3" ht="15" x14ac:dyDescent="0.25">
      <c r="C97" s="144"/>
    </row>
    <row r="98" spans="3:3" ht="15" x14ac:dyDescent="0.2">
      <c r="C98" s="142"/>
    </row>
    <row r="99" spans="3:3" ht="23.25" x14ac:dyDescent="0.2">
      <c r="C99" s="145" t="s">
        <v>136</v>
      </c>
    </row>
    <row r="100" spans="3:3" ht="15" x14ac:dyDescent="0.2">
      <c r="C100" s="142"/>
    </row>
    <row r="101" spans="3:3" ht="15" x14ac:dyDescent="0.2">
      <c r="C101" s="142" t="s">
        <v>173</v>
      </c>
    </row>
    <row r="102" spans="3:3" ht="15" x14ac:dyDescent="0.2">
      <c r="C102" s="142" t="s">
        <v>137</v>
      </c>
    </row>
    <row r="103" spans="3:3" ht="15" x14ac:dyDescent="0.2">
      <c r="C103" s="146"/>
    </row>
    <row r="104" spans="3:3" ht="15" x14ac:dyDescent="0.2">
      <c r="C104" s="148" t="s">
        <v>138</v>
      </c>
    </row>
    <row r="105" spans="3:3" ht="15" x14ac:dyDescent="0.2">
      <c r="C105" s="148" t="s">
        <v>139</v>
      </c>
    </row>
    <row r="106" spans="3:3" ht="15" x14ac:dyDescent="0.2">
      <c r="C106" s="148" t="s">
        <v>140</v>
      </c>
    </row>
    <row r="107" spans="3:3" ht="15" x14ac:dyDescent="0.2">
      <c r="C107" s="142"/>
    </row>
    <row r="108" spans="3:3" x14ac:dyDescent="0.2">
      <c r="C108" s="147" t="s">
        <v>181</v>
      </c>
    </row>
    <row r="109" spans="3:3" ht="15" x14ac:dyDescent="0.2">
      <c r="C109" s="142"/>
    </row>
    <row r="110" spans="3:3" ht="15" x14ac:dyDescent="0.25">
      <c r="C110" s="144"/>
    </row>
    <row r="111" spans="3:3" ht="15" x14ac:dyDescent="0.2">
      <c r="C111" s="142"/>
    </row>
    <row r="112" spans="3:3" ht="23.25" x14ac:dyDescent="0.2">
      <c r="C112" s="145" t="s">
        <v>141</v>
      </c>
    </row>
    <row r="113" spans="3:3" ht="15" x14ac:dyDescent="0.2">
      <c r="C113" s="142"/>
    </row>
    <row r="114" spans="3:3" ht="15" x14ac:dyDescent="0.2">
      <c r="C114" s="142" t="s">
        <v>142</v>
      </c>
    </row>
    <row r="115" spans="3:3" ht="15" x14ac:dyDescent="0.2">
      <c r="C115" s="146"/>
    </row>
    <row r="116" spans="3:3" ht="15" x14ac:dyDescent="0.2">
      <c r="C116" s="146" t="s">
        <v>143</v>
      </c>
    </row>
    <row r="117" spans="3:3" ht="15" x14ac:dyDescent="0.2">
      <c r="C117" s="146" t="s">
        <v>144</v>
      </c>
    </row>
    <row r="118" spans="3:3" ht="15" x14ac:dyDescent="0.2">
      <c r="C118" s="146" t="s">
        <v>145</v>
      </c>
    </row>
    <row r="119" spans="3:3" ht="15" x14ac:dyDescent="0.2">
      <c r="C119" s="146" t="s">
        <v>146</v>
      </c>
    </row>
    <row r="120" spans="3:3" ht="15" x14ac:dyDescent="0.2">
      <c r="C120" s="142"/>
    </row>
    <row r="121" spans="3:3" ht="15" x14ac:dyDescent="0.25">
      <c r="C121" s="144"/>
    </row>
    <row r="122" spans="3:3" ht="15" x14ac:dyDescent="0.2">
      <c r="C122" s="142"/>
    </row>
    <row r="123" spans="3:3" ht="23.25" x14ac:dyDescent="0.2">
      <c r="C123" s="145" t="s">
        <v>147</v>
      </c>
    </row>
    <row r="124" spans="3:3" ht="15" x14ac:dyDescent="0.2">
      <c r="C124" s="142"/>
    </row>
    <row r="125" spans="3:3" ht="15" x14ac:dyDescent="0.2">
      <c r="C125" s="142" t="s">
        <v>148</v>
      </c>
    </row>
    <row r="126" spans="3:3" ht="15" x14ac:dyDescent="0.2">
      <c r="C126" s="142" t="s">
        <v>174</v>
      </c>
    </row>
    <row r="127" spans="3:3" ht="15" x14ac:dyDescent="0.2">
      <c r="C127" s="142"/>
    </row>
    <row r="128" spans="3:3" ht="15" x14ac:dyDescent="0.25">
      <c r="C128" s="144"/>
    </row>
    <row r="129" spans="3:3" ht="15" x14ac:dyDescent="0.2">
      <c r="C129" s="142"/>
    </row>
    <row r="130" spans="3:3" ht="23.25" x14ac:dyDescent="0.2">
      <c r="C130" s="145" t="s">
        <v>178</v>
      </c>
    </row>
    <row r="131" spans="3:3" ht="15" x14ac:dyDescent="0.2">
      <c r="C131" s="142"/>
    </row>
    <row r="132" spans="3:3" ht="15" x14ac:dyDescent="0.2">
      <c r="C132" s="149" t="s">
        <v>149</v>
      </c>
    </row>
    <row r="133" spans="3:3" ht="15" x14ac:dyDescent="0.2">
      <c r="C133" s="142" t="s">
        <v>150</v>
      </c>
    </row>
    <row r="134" spans="3:3" ht="15" x14ac:dyDescent="0.2">
      <c r="C134" s="142"/>
    </row>
    <row r="135" spans="3:3" ht="15" x14ac:dyDescent="0.2">
      <c r="C135" s="149" t="s">
        <v>151</v>
      </c>
    </row>
    <row r="136" spans="3:3" ht="15" x14ac:dyDescent="0.2">
      <c r="C136" s="142" t="s">
        <v>152</v>
      </c>
    </row>
    <row r="137" spans="3:3" ht="15" x14ac:dyDescent="0.2">
      <c r="C137" s="142"/>
    </row>
    <row r="138" spans="3:3" ht="15" x14ac:dyDescent="0.2">
      <c r="C138" s="149" t="s">
        <v>153</v>
      </c>
    </row>
    <row r="139" spans="3:3" ht="15" x14ac:dyDescent="0.2">
      <c r="C139" s="142" t="s">
        <v>154</v>
      </c>
    </row>
  </sheetData>
  <sheetProtection algorithmName="SHA-512" hashValue="r/0sOKAldUXhHzeDmWP0YwNHdB7ETmmSHVeOuY69tmMxgLnZRkBFaGHdec8edRtS9G2M0WC1kFK4ufnCXIIq3A==" saltValue="hJgDTaJICkpaUq+eKjlP0A==" spinCount="100000" sheet="1" objects="1" scenarios="1"/>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A8415-2CE9-41D7-A022-A49427AA8F53}">
  <dimension ref="C1:AH65"/>
  <sheetViews>
    <sheetView showGridLines="0" tabSelected="1" topLeftCell="A41" zoomScale="77" zoomScaleNormal="77" workbookViewId="0">
      <selection activeCell="AA12" sqref="AA12"/>
    </sheetView>
  </sheetViews>
  <sheetFormatPr baseColWidth="10" defaultColWidth="10" defaultRowHeight="14.25" x14ac:dyDescent="0.2"/>
  <cols>
    <col min="1" max="1" width="2.75" customWidth="1"/>
    <col min="2" max="2" width="4.125" customWidth="1"/>
    <col min="4" max="10" width="5.625" customWidth="1"/>
    <col min="11" max="17" width="5.375" customWidth="1"/>
    <col min="18" max="23" width="5.625" customWidth="1"/>
    <col min="24" max="24" width="22" customWidth="1"/>
    <col min="25" max="25" width="6.625" customWidth="1"/>
    <col min="26" max="26" width="32.875" customWidth="1"/>
    <col min="27" max="30" width="31.25" customWidth="1"/>
    <col min="31" max="31" width="26.75" customWidth="1"/>
    <col min="32" max="32" width="29.75" customWidth="1"/>
  </cols>
  <sheetData>
    <row r="1" spans="3:32" x14ac:dyDescent="0.2">
      <c r="AC1" s="1"/>
      <c r="AD1" s="1"/>
    </row>
    <row r="2" spans="3:32" ht="23.25" x14ac:dyDescent="0.2">
      <c r="Z2" s="175"/>
      <c r="AA2" s="175"/>
      <c r="AB2" s="175"/>
      <c r="AC2" s="175"/>
      <c r="AD2" s="175"/>
      <c r="AE2" s="175"/>
      <c r="AF2" s="175"/>
    </row>
    <row r="3" spans="3:32" ht="15.75" x14ac:dyDescent="0.25">
      <c r="Z3" s="2"/>
      <c r="AA3" s="2"/>
      <c r="AB3" s="2"/>
      <c r="AC3" s="3"/>
      <c r="AD3" s="4"/>
      <c r="AE3" s="4"/>
      <c r="AF3" s="4"/>
    </row>
    <row r="4" spans="3:32" ht="18.75" x14ac:dyDescent="0.3">
      <c r="G4" s="176" t="s">
        <v>96</v>
      </c>
      <c r="H4" s="176"/>
      <c r="I4" s="176"/>
      <c r="J4" s="176"/>
      <c r="K4" s="176"/>
      <c r="L4" s="176"/>
      <c r="M4" s="176"/>
      <c r="N4" s="176"/>
      <c r="O4" s="176"/>
      <c r="P4" s="176"/>
      <c r="Q4" s="176"/>
      <c r="R4" s="176"/>
      <c r="S4" s="176"/>
      <c r="T4" s="176"/>
      <c r="U4" s="176"/>
      <c r="V4" s="176"/>
      <c r="W4" s="176"/>
      <c r="X4" s="176"/>
      <c r="Y4" s="176"/>
      <c r="Z4" s="176"/>
      <c r="AA4" s="176"/>
      <c r="AB4" s="176"/>
      <c r="AC4" s="5"/>
      <c r="AD4" s="6"/>
      <c r="AE4" s="6"/>
      <c r="AF4" s="6"/>
    </row>
    <row r="5" spans="3:32" ht="18.75" x14ac:dyDescent="0.3">
      <c r="G5" s="176"/>
      <c r="H5" s="176"/>
      <c r="I5" s="176"/>
      <c r="J5" s="176"/>
      <c r="K5" s="176"/>
      <c r="L5" s="176"/>
      <c r="M5" s="176"/>
      <c r="N5" s="176"/>
      <c r="O5" s="176"/>
      <c r="P5" s="176"/>
      <c r="Q5" s="176"/>
      <c r="R5" s="176"/>
      <c r="S5" s="176"/>
      <c r="T5" s="176"/>
      <c r="U5" s="176"/>
      <c r="V5" s="176"/>
      <c r="W5" s="176"/>
      <c r="X5" s="176"/>
      <c r="Y5" s="176"/>
      <c r="Z5" s="176"/>
      <c r="AA5" s="176"/>
      <c r="AB5" s="176"/>
      <c r="AC5" s="5"/>
      <c r="AD5" s="6"/>
      <c r="AE5" s="6"/>
      <c r="AF5" s="6"/>
    </row>
    <row r="6" spans="3:32" ht="86.25" customHeight="1" x14ac:dyDescent="0.3">
      <c r="G6" s="34"/>
      <c r="H6" s="34"/>
      <c r="I6" s="34"/>
      <c r="J6" s="34"/>
      <c r="K6" s="34"/>
      <c r="L6" s="34"/>
      <c r="M6" s="34"/>
      <c r="N6" s="179" t="s">
        <v>86</v>
      </c>
      <c r="O6" s="180"/>
      <c r="P6" s="180"/>
      <c r="Q6" s="180"/>
      <c r="R6" s="180"/>
      <c r="S6" s="180"/>
      <c r="T6" s="180"/>
      <c r="U6" s="180"/>
      <c r="V6" s="180"/>
      <c r="W6" s="180"/>
      <c r="X6" s="180"/>
      <c r="Y6" s="180"/>
      <c r="Z6" s="180"/>
      <c r="AA6" s="180"/>
      <c r="AB6" s="34"/>
      <c r="AC6" s="5"/>
      <c r="AD6" s="6"/>
      <c r="AE6" s="6"/>
      <c r="AF6" s="6"/>
    </row>
    <row r="7" spans="3:32" ht="18" x14ac:dyDescent="0.25">
      <c r="Z7" s="2"/>
      <c r="AA7" s="2"/>
      <c r="AB7" s="2"/>
      <c r="AC7" s="3"/>
      <c r="AD7" s="6"/>
      <c r="AE7" s="6"/>
      <c r="AF7" s="6"/>
    </row>
    <row r="8" spans="3:32" ht="15.75" x14ac:dyDescent="0.25">
      <c r="Z8" s="2"/>
      <c r="AA8" s="2"/>
      <c r="AB8" s="2"/>
      <c r="AC8" s="3"/>
      <c r="AD8" s="7"/>
      <c r="AE8" s="7"/>
      <c r="AF8" s="7"/>
    </row>
    <row r="9" spans="3:32" ht="42" x14ac:dyDescent="0.2">
      <c r="C9" s="177" t="s">
        <v>97</v>
      </c>
      <c r="D9" s="177"/>
      <c r="E9" s="177"/>
      <c r="F9" s="177"/>
      <c r="G9" s="177"/>
      <c r="H9" s="177"/>
      <c r="I9" s="177"/>
      <c r="J9" s="177"/>
      <c r="K9" s="177"/>
      <c r="L9" s="177"/>
      <c r="M9" s="177"/>
      <c r="N9" s="177"/>
      <c r="O9" s="177"/>
      <c r="P9" s="177"/>
      <c r="Q9" s="177"/>
      <c r="R9" s="177"/>
      <c r="S9" s="177"/>
      <c r="T9" s="177"/>
      <c r="U9" s="177"/>
      <c r="V9" s="177"/>
      <c r="W9" s="177"/>
      <c r="X9" s="177"/>
      <c r="Y9" s="177"/>
      <c r="Z9" s="178" t="s">
        <v>0</v>
      </c>
      <c r="AA9" s="178"/>
      <c r="AB9" s="178"/>
      <c r="AC9" s="178"/>
      <c r="AD9" s="178"/>
    </row>
    <row r="10" spans="3:32" ht="6.75" customHeight="1" thickBot="1" x14ac:dyDescent="0.25">
      <c r="C10" s="8"/>
      <c r="D10" s="8"/>
      <c r="E10" s="8"/>
      <c r="F10" s="8"/>
      <c r="G10" s="8"/>
      <c r="H10" s="178"/>
      <c r="I10" s="178"/>
      <c r="J10" s="178"/>
      <c r="K10" s="178"/>
      <c r="L10" s="178"/>
      <c r="M10" s="178"/>
      <c r="N10" s="178"/>
      <c r="O10" s="178"/>
      <c r="P10" s="178"/>
      <c r="Q10" s="178"/>
      <c r="R10" s="178"/>
      <c r="S10" s="178"/>
      <c r="T10" s="8"/>
      <c r="U10" s="8"/>
      <c r="V10" s="8"/>
      <c r="W10" s="8"/>
      <c r="X10" s="8"/>
      <c r="Y10" s="8"/>
      <c r="Z10" s="8"/>
      <c r="AA10" s="8"/>
      <c r="AB10" s="8"/>
      <c r="AC10" s="8"/>
      <c r="AD10" s="8"/>
    </row>
    <row r="11" spans="3:32" ht="24.75" thickTop="1" thickBot="1" x14ac:dyDescent="0.25">
      <c r="C11" s="9"/>
      <c r="D11" s="171" t="s">
        <v>1</v>
      </c>
      <c r="E11" s="172"/>
      <c r="F11" s="172"/>
      <c r="G11" s="173" t="s">
        <v>76</v>
      </c>
      <c r="H11" s="173"/>
      <c r="I11" s="173"/>
      <c r="J11" s="173"/>
      <c r="K11" s="173" t="s">
        <v>75</v>
      </c>
      <c r="L11" s="173"/>
      <c r="M11" s="173"/>
      <c r="N11" s="173"/>
      <c r="O11" s="173"/>
      <c r="P11" s="173"/>
      <c r="Q11" s="173" t="s">
        <v>175</v>
      </c>
      <c r="R11" s="173"/>
      <c r="S11" s="173"/>
      <c r="T11" s="173" t="s">
        <v>2</v>
      </c>
      <c r="U11" s="173"/>
      <c r="V11" s="173"/>
      <c r="W11" s="174"/>
      <c r="X11" s="18"/>
      <c r="Y11" s="9"/>
      <c r="Z11" s="109" t="s">
        <v>56</v>
      </c>
      <c r="AA11" s="110" t="s">
        <v>56</v>
      </c>
      <c r="AB11" s="110" t="s">
        <v>57</v>
      </c>
      <c r="AC11" s="110" t="s">
        <v>55</v>
      </c>
      <c r="AD11" s="111" t="s">
        <v>55</v>
      </c>
      <c r="AE11" s="7"/>
      <c r="AF11" s="7"/>
    </row>
    <row r="12" spans="3:32" ht="46.5" x14ac:dyDescent="0.2">
      <c r="D12" s="156" t="s">
        <v>69</v>
      </c>
      <c r="E12" s="168" t="s">
        <v>3</v>
      </c>
      <c r="F12" s="181" t="s">
        <v>4</v>
      </c>
      <c r="G12" s="184" t="s">
        <v>5</v>
      </c>
      <c r="H12" s="159" t="s">
        <v>6</v>
      </c>
      <c r="I12" s="159" t="s">
        <v>7</v>
      </c>
      <c r="J12" s="181" t="s">
        <v>8</v>
      </c>
      <c r="K12" s="165" t="s">
        <v>9</v>
      </c>
      <c r="L12" s="159" t="s">
        <v>10</v>
      </c>
      <c r="M12" s="168" t="s">
        <v>11</v>
      </c>
      <c r="N12" s="168" t="s">
        <v>78</v>
      </c>
      <c r="O12" s="168" t="s">
        <v>12</v>
      </c>
      <c r="P12" s="162" t="s">
        <v>13</v>
      </c>
      <c r="Q12" s="165" t="s">
        <v>88</v>
      </c>
      <c r="R12" s="168" t="s">
        <v>103</v>
      </c>
      <c r="S12" s="181" t="s">
        <v>14</v>
      </c>
      <c r="T12" s="165" t="s">
        <v>15</v>
      </c>
      <c r="U12" s="168" t="s">
        <v>16</v>
      </c>
      <c r="V12" s="168" t="s">
        <v>17</v>
      </c>
      <c r="W12" s="187" t="s">
        <v>18</v>
      </c>
      <c r="X12" s="19"/>
      <c r="Y12" s="19"/>
      <c r="Z12" s="112" t="s">
        <v>19</v>
      </c>
      <c r="AA12" s="113" t="s">
        <v>20</v>
      </c>
      <c r="AB12" s="114" t="s">
        <v>21</v>
      </c>
      <c r="AC12" s="115" t="s">
        <v>22</v>
      </c>
      <c r="AD12" s="116" t="s">
        <v>23</v>
      </c>
      <c r="AE12" s="7"/>
      <c r="AF12" s="7"/>
    </row>
    <row r="13" spans="3:32" ht="29.25" customHeight="1" x14ac:dyDescent="0.2">
      <c r="D13" s="157"/>
      <c r="E13" s="169"/>
      <c r="F13" s="182"/>
      <c r="G13" s="185"/>
      <c r="H13" s="160"/>
      <c r="I13" s="160"/>
      <c r="J13" s="182"/>
      <c r="K13" s="166"/>
      <c r="L13" s="160"/>
      <c r="M13" s="169"/>
      <c r="N13" s="169"/>
      <c r="O13" s="169"/>
      <c r="P13" s="163"/>
      <c r="Q13" s="166"/>
      <c r="R13" s="169"/>
      <c r="S13" s="182"/>
      <c r="T13" s="166"/>
      <c r="U13" s="169"/>
      <c r="V13" s="169"/>
      <c r="W13" s="188"/>
      <c r="X13" s="19"/>
      <c r="Y13" s="19"/>
      <c r="Z13" s="117" t="s">
        <v>24</v>
      </c>
      <c r="AA13" s="118" t="s">
        <v>33</v>
      </c>
      <c r="AB13" s="119" t="s">
        <v>34</v>
      </c>
      <c r="AC13" s="120" t="s">
        <v>35</v>
      </c>
      <c r="AD13" s="121" t="s">
        <v>25</v>
      </c>
      <c r="AE13" s="7"/>
      <c r="AF13" s="7"/>
    </row>
    <row r="14" spans="3:32" ht="127.5" customHeight="1" x14ac:dyDescent="0.2">
      <c r="D14" s="157"/>
      <c r="E14" s="169"/>
      <c r="F14" s="182"/>
      <c r="G14" s="185"/>
      <c r="H14" s="160"/>
      <c r="I14" s="160"/>
      <c r="J14" s="182"/>
      <c r="K14" s="166"/>
      <c r="L14" s="160"/>
      <c r="M14" s="169"/>
      <c r="N14" s="169"/>
      <c r="O14" s="169"/>
      <c r="P14" s="163"/>
      <c r="Q14" s="166"/>
      <c r="R14" s="169"/>
      <c r="S14" s="182"/>
      <c r="T14" s="166"/>
      <c r="U14" s="169"/>
      <c r="V14" s="169"/>
      <c r="W14" s="188"/>
      <c r="X14" s="19"/>
      <c r="Y14" s="19"/>
      <c r="Z14" s="122" t="s">
        <v>100</v>
      </c>
      <c r="AA14" s="123" t="s">
        <v>99</v>
      </c>
      <c r="AB14" s="124" t="s">
        <v>89</v>
      </c>
      <c r="AC14" s="123" t="s">
        <v>90</v>
      </c>
      <c r="AD14" s="125" t="s">
        <v>91</v>
      </c>
      <c r="AE14" s="7"/>
      <c r="AF14" s="7"/>
    </row>
    <row r="15" spans="3:32" ht="46.5" customHeight="1" x14ac:dyDescent="0.2">
      <c r="D15" s="157"/>
      <c r="E15" s="169"/>
      <c r="F15" s="182"/>
      <c r="G15" s="185"/>
      <c r="H15" s="160"/>
      <c r="I15" s="160"/>
      <c r="J15" s="182"/>
      <c r="K15" s="166"/>
      <c r="L15" s="160"/>
      <c r="M15" s="169"/>
      <c r="N15" s="169"/>
      <c r="O15" s="169"/>
      <c r="P15" s="163"/>
      <c r="Q15" s="166"/>
      <c r="R15" s="169"/>
      <c r="S15" s="182"/>
      <c r="T15" s="166"/>
      <c r="U15" s="169"/>
      <c r="V15" s="169"/>
      <c r="W15" s="188"/>
      <c r="X15" s="19"/>
      <c r="Y15" s="19"/>
      <c r="Z15" s="117" t="s">
        <v>50</v>
      </c>
      <c r="AA15" s="118" t="s">
        <v>49</v>
      </c>
      <c r="AB15" s="119" t="s">
        <v>51</v>
      </c>
      <c r="AC15" s="120" t="s">
        <v>52</v>
      </c>
      <c r="AD15" s="121" t="s">
        <v>53</v>
      </c>
      <c r="AE15" s="7"/>
      <c r="AF15" s="7"/>
    </row>
    <row r="16" spans="3:32" ht="24" customHeight="1" x14ac:dyDescent="0.2">
      <c r="D16" s="157"/>
      <c r="E16" s="169"/>
      <c r="F16" s="182"/>
      <c r="G16" s="185"/>
      <c r="H16" s="160"/>
      <c r="I16" s="160"/>
      <c r="J16" s="182"/>
      <c r="K16" s="166"/>
      <c r="L16" s="160"/>
      <c r="M16" s="169"/>
      <c r="N16" s="169"/>
      <c r="O16" s="169"/>
      <c r="P16" s="163"/>
      <c r="Q16" s="166"/>
      <c r="R16" s="169"/>
      <c r="S16" s="182"/>
      <c r="T16" s="166"/>
      <c r="U16" s="169"/>
      <c r="V16" s="169"/>
      <c r="W16" s="188"/>
      <c r="X16" s="197" t="s">
        <v>60</v>
      </c>
      <c r="Y16" s="197"/>
      <c r="Z16" s="126" t="s">
        <v>64</v>
      </c>
      <c r="AA16" s="127" t="s">
        <v>65</v>
      </c>
      <c r="AB16" s="128" t="s">
        <v>66</v>
      </c>
      <c r="AC16" s="129" t="s">
        <v>67</v>
      </c>
      <c r="AD16" s="130" t="s">
        <v>68</v>
      </c>
      <c r="AE16" s="7"/>
      <c r="AF16" s="7"/>
    </row>
    <row r="17" spans="3:32" ht="14.25" customHeight="1" x14ac:dyDescent="0.2">
      <c r="D17" s="157"/>
      <c r="E17" s="169"/>
      <c r="F17" s="182"/>
      <c r="G17" s="185"/>
      <c r="H17" s="160"/>
      <c r="I17" s="160"/>
      <c r="J17" s="182"/>
      <c r="K17" s="166"/>
      <c r="L17" s="160"/>
      <c r="M17" s="169"/>
      <c r="N17" s="169"/>
      <c r="O17" s="169"/>
      <c r="P17" s="163"/>
      <c r="Q17" s="166"/>
      <c r="R17" s="169"/>
      <c r="S17" s="182"/>
      <c r="T17" s="166"/>
      <c r="U17" s="169"/>
      <c r="V17" s="169"/>
      <c r="W17" s="188"/>
      <c r="X17" s="197" t="s">
        <v>38</v>
      </c>
      <c r="Y17" s="197"/>
      <c r="Z17" s="203" t="s">
        <v>41</v>
      </c>
      <c r="AA17" s="192" t="s">
        <v>42</v>
      </c>
      <c r="AB17" s="192" t="s">
        <v>45</v>
      </c>
      <c r="AC17" s="192" t="s">
        <v>46</v>
      </c>
      <c r="AD17" s="202" t="s">
        <v>47</v>
      </c>
      <c r="AE17" s="7"/>
      <c r="AF17" s="7"/>
    </row>
    <row r="18" spans="3:32" ht="15.75" customHeight="1" x14ac:dyDescent="0.2">
      <c r="D18" s="157"/>
      <c r="E18" s="169"/>
      <c r="F18" s="182"/>
      <c r="G18" s="185"/>
      <c r="H18" s="160"/>
      <c r="I18" s="160"/>
      <c r="J18" s="182"/>
      <c r="K18" s="166"/>
      <c r="L18" s="160"/>
      <c r="M18" s="169"/>
      <c r="N18" s="169"/>
      <c r="O18" s="169"/>
      <c r="P18" s="163"/>
      <c r="Q18" s="166"/>
      <c r="R18" s="169"/>
      <c r="S18" s="182"/>
      <c r="T18" s="166"/>
      <c r="U18" s="169"/>
      <c r="V18" s="169"/>
      <c r="W18" s="188"/>
      <c r="X18" s="197"/>
      <c r="Y18" s="197"/>
      <c r="Z18" s="194"/>
      <c r="AA18" s="193"/>
      <c r="AB18" s="193"/>
      <c r="AC18" s="193"/>
      <c r="AD18" s="200"/>
      <c r="AE18" s="7"/>
      <c r="AF18" s="7"/>
    </row>
    <row r="19" spans="3:32" ht="21.75" customHeight="1" x14ac:dyDescent="0.2">
      <c r="D19" s="157"/>
      <c r="E19" s="169"/>
      <c r="F19" s="182"/>
      <c r="G19" s="185"/>
      <c r="H19" s="160"/>
      <c r="I19" s="160"/>
      <c r="J19" s="182"/>
      <c r="K19" s="166"/>
      <c r="L19" s="160"/>
      <c r="M19" s="169"/>
      <c r="N19" s="169"/>
      <c r="O19" s="169"/>
      <c r="P19" s="163"/>
      <c r="Q19" s="166"/>
      <c r="R19" s="169"/>
      <c r="S19" s="182"/>
      <c r="T19" s="166"/>
      <c r="U19" s="169"/>
      <c r="V19" s="169"/>
      <c r="W19" s="188"/>
      <c r="X19" s="155" t="s">
        <v>74</v>
      </c>
      <c r="Y19" s="155"/>
      <c r="Z19" s="103">
        <v>50</v>
      </c>
      <c r="AA19" s="104">
        <v>70</v>
      </c>
      <c r="AB19" s="104">
        <v>100</v>
      </c>
      <c r="AC19" s="104">
        <v>140</v>
      </c>
      <c r="AD19" s="105">
        <v>180</v>
      </c>
      <c r="AE19" s="7"/>
      <c r="AF19" s="7"/>
    </row>
    <row r="20" spans="3:32" ht="15.75" customHeight="1" x14ac:dyDescent="0.2">
      <c r="D20" s="157"/>
      <c r="E20" s="169"/>
      <c r="F20" s="182"/>
      <c r="G20" s="185"/>
      <c r="H20" s="160"/>
      <c r="I20" s="160"/>
      <c r="J20" s="182"/>
      <c r="K20" s="166"/>
      <c r="L20" s="160"/>
      <c r="M20" s="169"/>
      <c r="N20" s="169"/>
      <c r="O20" s="169"/>
      <c r="P20" s="163"/>
      <c r="Q20" s="166"/>
      <c r="R20" s="169"/>
      <c r="S20" s="182"/>
      <c r="T20" s="166"/>
      <c r="U20" s="169"/>
      <c r="V20" s="169"/>
      <c r="W20" s="188"/>
      <c r="X20" s="197" t="s">
        <v>39</v>
      </c>
      <c r="Y20" s="197"/>
      <c r="Z20" s="194" t="s">
        <v>40</v>
      </c>
      <c r="AA20" s="193" t="s">
        <v>43</v>
      </c>
      <c r="AB20" s="193" t="s">
        <v>44</v>
      </c>
      <c r="AC20" s="193" t="s">
        <v>42</v>
      </c>
      <c r="AD20" s="200" t="s">
        <v>48</v>
      </c>
      <c r="AE20" s="7"/>
      <c r="AF20" s="7"/>
    </row>
    <row r="21" spans="3:32" ht="15.75" customHeight="1" thickBot="1" x14ac:dyDescent="0.25">
      <c r="D21" s="158"/>
      <c r="E21" s="170"/>
      <c r="F21" s="183"/>
      <c r="G21" s="186"/>
      <c r="H21" s="161"/>
      <c r="I21" s="161"/>
      <c r="J21" s="183"/>
      <c r="K21" s="167"/>
      <c r="L21" s="161"/>
      <c r="M21" s="170"/>
      <c r="N21" s="170"/>
      <c r="O21" s="170"/>
      <c r="P21" s="164"/>
      <c r="Q21" s="167"/>
      <c r="R21" s="170"/>
      <c r="S21" s="183"/>
      <c r="T21" s="167"/>
      <c r="U21" s="170"/>
      <c r="V21" s="170"/>
      <c r="W21" s="189"/>
      <c r="X21" s="197"/>
      <c r="Y21" s="197"/>
      <c r="Z21" s="195"/>
      <c r="AA21" s="196"/>
      <c r="AB21" s="196"/>
      <c r="AC21" s="196"/>
      <c r="AD21" s="201"/>
      <c r="AE21" s="7"/>
      <c r="AF21" s="7"/>
    </row>
    <row r="22" spans="3:32" ht="15.75" customHeight="1" thickTop="1" thickBot="1" x14ac:dyDescent="0.25">
      <c r="D22" s="132"/>
      <c r="E22" s="135"/>
      <c r="F22" s="135"/>
      <c r="G22" s="136"/>
      <c r="H22" s="136"/>
      <c r="I22" s="136"/>
      <c r="J22" s="135"/>
      <c r="K22" s="135"/>
      <c r="L22" s="136"/>
      <c r="M22" s="135"/>
      <c r="N22" s="135"/>
      <c r="O22" s="135"/>
      <c r="P22" s="136"/>
      <c r="Q22" s="135"/>
      <c r="R22" s="135"/>
      <c r="S22" s="135"/>
      <c r="T22" s="135"/>
      <c r="U22" s="135"/>
      <c r="V22" s="135"/>
      <c r="W22" s="133"/>
      <c r="X22" s="134"/>
      <c r="Y22" s="134"/>
      <c r="Z22" s="198" t="s">
        <v>101</v>
      </c>
      <c r="AA22" s="199"/>
      <c r="AB22" s="206" t="s">
        <v>102</v>
      </c>
      <c r="AC22" s="207"/>
      <c r="AD22" s="208"/>
      <c r="AE22" s="7"/>
      <c r="AF22" s="7"/>
    </row>
    <row r="23" spans="3:32" ht="20.25" customHeight="1" thickTop="1" thickBot="1" x14ac:dyDescent="0.25">
      <c r="D23" s="106">
        <f t="shared" ref="D23:W23" si="0">(C23+1)</f>
        <v>1</v>
      </c>
      <c r="E23" s="107">
        <f t="shared" si="0"/>
        <v>2</v>
      </c>
      <c r="F23" s="107">
        <f t="shared" si="0"/>
        <v>3</v>
      </c>
      <c r="G23" s="107">
        <f t="shared" si="0"/>
        <v>4</v>
      </c>
      <c r="H23" s="107">
        <f t="shared" si="0"/>
        <v>5</v>
      </c>
      <c r="I23" s="107">
        <f t="shared" si="0"/>
        <v>6</v>
      </c>
      <c r="J23" s="107">
        <f t="shared" si="0"/>
        <v>7</v>
      </c>
      <c r="K23" s="107">
        <f t="shared" si="0"/>
        <v>8</v>
      </c>
      <c r="L23" s="107">
        <f t="shared" si="0"/>
        <v>9</v>
      </c>
      <c r="M23" s="107">
        <f t="shared" si="0"/>
        <v>10</v>
      </c>
      <c r="N23" s="107">
        <f t="shared" si="0"/>
        <v>11</v>
      </c>
      <c r="O23" s="107">
        <f>(N23+1)</f>
        <v>12</v>
      </c>
      <c r="P23" s="107">
        <f t="shared" si="0"/>
        <v>13</v>
      </c>
      <c r="Q23" s="107">
        <f t="shared" si="0"/>
        <v>14</v>
      </c>
      <c r="R23" s="107">
        <f t="shared" si="0"/>
        <v>15</v>
      </c>
      <c r="S23" s="107">
        <f t="shared" si="0"/>
        <v>16</v>
      </c>
      <c r="T23" s="107">
        <f t="shared" si="0"/>
        <v>17</v>
      </c>
      <c r="U23" s="107">
        <f t="shared" si="0"/>
        <v>18</v>
      </c>
      <c r="V23" s="107">
        <f t="shared" si="0"/>
        <v>19</v>
      </c>
      <c r="W23" s="108">
        <f t="shared" si="0"/>
        <v>20</v>
      </c>
      <c r="X23" s="155" t="s">
        <v>74</v>
      </c>
      <c r="Y23" s="155"/>
      <c r="Z23" s="137">
        <v>25</v>
      </c>
      <c r="AA23" s="138">
        <v>40</v>
      </c>
      <c r="AB23" s="138">
        <v>50</v>
      </c>
      <c r="AC23" s="138">
        <v>70</v>
      </c>
      <c r="AD23" s="139">
        <v>100</v>
      </c>
      <c r="AE23" s="7"/>
      <c r="AF23" s="7"/>
    </row>
    <row r="24" spans="3:32" ht="36.75" customHeight="1" thickTop="1" x14ac:dyDescent="0.2">
      <c r="D24" s="10"/>
      <c r="E24" s="10"/>
      <c r="F24" s="10"/>
      <c r="G24" s="10"/>
      <c r="H24" s="10"/>
      <c r="I24" s="10"/>
      <c r="J24" s="10"/>
      <c r="K24" s="10"/>
      <c r="L24" s="10"/>
      <c r="M24" s="10"/>
      <c r="N24" s="10"/>
      <c r="O24" s="10"/>
      <c r="P24" s="10"/>
      <c r="Q24" s="10"/>
      <c r="R24" s="10"/>
      <c r="S24" s="10"/>
      <c r="T24" s="10"/>
      <c r="U24" s="10"/>
      <c r="V24" s="10"/>
      <c r="W24" s="10"/>
      <c r="Z24" s="7"/>
      <c r="AA24" s="7"/>
      <c r="AB24" s="7"/>
      <c r="AC24" s="7"/>
      <c r="AD24" s="7"/>
      <c r="AE24" s="7"/>
      <c r="AF24" s="7"/>
    </row>
    <row r="25" spans="3:32" ht="27" customHeight="1" x14ac:dyDescent="0.2">
      <c r="D25" s="10"/>
      <c r="E25" s="10"/>
      <c r="F25" s="10"/>
      <c r="G25" s="10"/>
      <c r="H25" s="10"/>
      <c r="I25" s="10"/>
      <c r="J25" s="10"/>
      <c r="K25" s="10"/>
      <c r="L25" s="10"/>
      <c r="M25" s="10"/>
      <c r="N25" s="10"/>
      <c r="O25" s="10"/>
      <c r="P25" s="10"/>
      <c r="Q25" s="10"/>
      <c r="R25" s="10"/>
      <c r="S25" s="10"/>
      <c r="T25" s="10"/>
      <c r="U25" s="10"/>
      <c r="V25" s="10"/>
      <c r="W25" s="10"/>
      <c r="Z25" s="7"/>
      <c r="AA25" s="7"/>
      <c r="AB25" s="7"/>
      <c r="AC25" s="7"/>
      <c r="AD25" s="7"/>
      <c r="AE25" s="7"/>
      <c r="AF25" s="7"/>
    </row>
    <row r="26" spans="3:32" ht="21.75" x14ac:dyDescent="0.2">
      <c r="D26" s="10"/>
      <c r="E26" s="10"/>
      <c r="F26" s="10"/>
      <c r="G26" s="10"/>
      <c r="H26" s="10"/>
      <c r="I26" s="10"/>
      <c r="J26" s="10"/>
      <c r="K26" s="10"/>
      <c r="L26" s="10"/>
      <c r="M26" s="10"/>
      <c r="N26" s="10"/>
      <c r="O26" s="10"/>
      <c r="P26" s="10"/>
      <c r="Q26" s="10"/>
      <c r="R26" s="10"/>
      <c r="S26" s="10"/>
      <c r="T26" s="10"/>
      <c r="U26" s="10"/>
      <c r="V26" s="10"/>
      <c r="W26" s="10"/>
      <c r="Z26" s="190" t="s">
        <v>26</v>
      </c>
      <c r="AA26" s="190"/>
      <c r="AB26" s="190"/>
      <c r="AC26" s="190" t="s">
        <v>84</v>
      </c>
      <c r="AD26" s="190"/>
      <c r="AE26" s="191" t="s">
        <v>85</v>
      </c>
      <c r="AF26" s="191"/>
    </row>
    <row r="27" spans="3:32" ht="18.75" customHeight="1" x14ac:dyDescent="0.25">
      <c r="D27" s="10"/>
      <c r="E27" s="10"/>
      <c r="F27" s="10"/>
      <c r="G27" s="10"/>
      <c r="H27" s="10"/>
      <c r="I27" s="10"/>
      <c r="J27" s="10"/>
      <c r="K27" s="10"/>
      <c r="L27" s="10"/>
      <c r="M27" s="10"/>
      <c r="N27" s="10"/>
      <c r="O27" s="10"/>
      <c r="P27" s="10"/>
      <c r="Q27" s="10"/>
      <c r="R27" s="10"/>
      <c r="S27" s="10"/>
      <c r="T27" s="10"/>
      <c r="U27" s="10"/>
      <c r="V27" s="10"/>
      <c r="W27" s="10"/>
      <c r="Z27" s="11"/>
      <c r="AA27" s="11"/>
      <c r="AB27" s="11"/>
      <c r="AC27" s="11"/>
      <c r="AD27" s="11"/>
      <c r="AE27" s="204" t="s">
        <v>63</v>
      </c>
      <c r="AF27" s="205"/>
    </row>
    <row r="28" spans="3:32" ht="18.75" thickBot="1" x14ac:dyDescent="0.25">
      <c r="C28" s="12" t="s">
        <v>27</v>
      </c>
      <c r="D28" s="10"/>
      <c r="E28" s="10"/>
      <c r="F28" s="10"/>
      <c r="G28" s="10"/>
      <c r="H28" s="10"/>
      <c r="I28" s="10"/>
      <c r="J28" s="10"/>
      <c r="K28" s="10"/>
      <c r="L28" s="10"/>
      <c r="M28" s="10"/>
      <c r="N28" s="10"/>
      <c r="O28" s="10"/>
      <c r="P28" s="10"/>
      <c r="Q28" s="10"/>
      <c r="R28" s="10"/>
      <c r="S28" s="10"/>
      <c r="T28" s="10"/>
      <c r="U28" s="10"/>
      <c r="V28" s="10"/>
      <c r="W28" s="10"/>
      <c r="Z28" s="12" t="s">
        <v>58</v>
      </c>
      <c r="AA28" s="13" t="s">
        <v>37</v>
      </c>
      <c r="AB28" s="13" t="s">
        <v>61</v>
      </c>
      <c r="AC28" s="14" t="s">
        <v>62</v>
      </c>
      <c r="AD28" s="14" t="s">
        <v>185</v>
      </c>
      <c r="AE28" s="31" t="s">
        <v>39</v>
      </c>
      <c r="AF28" s="31" t="s">
        <v>38</v>
      </c>
    </row>
    <row r="29" spans="3:32" ht="24.95" customHeight="1" thickTop="1" x14ac:dyDescent="0.2">
      <c r="C29" s="84">
        <f>SUM(D29:W29)</f>
        <v>1</v>
      </c>
      <c r="D29" s="85"/>
      <c r="E29" s="86"/>
      <c r="F29" s="86"/>
      <c r="G29" s="86"/>
      <c r="H29" s="86"/>
      <c r="I29" s="86"/>
      <c r="J29" s="86"/>
      <c r="K29" s="86"/>
      <c r="L29" s="86"/>
      <c r="M29" s="86"/>
      <c r="N29" s="86"/>
      <c r="O29" s="86">
        <v>1</v>
      </c>
      <c r="P29" s="86"/>
      <c r="Q29" s="86"/>
      <c r="R29" s="86"/>
      <c r="S29" s="86"/>
      <c r="T29" s="86"/>
      <c r="U29" s="86"/>
      <c r="V29" s="86"/>
      <c r="W29" s="87"/>
      <c r="X29" s="94" t="str" cm="1">
        <f t="array" ref="X29">_xlfn.IFS(AND(C29&gt;0,C29&lt;1.1),"NORMAL",AND(C29&gt;1.1,C29&lt;2.1),"ADVANCED",AND(C29&gt;2.1,C29&lt;3.1),"SCHWER",AND(C29&gt;3.1,C29&lt;4.1),"PROBLEMATISCH", $C29&gt;4.1,"KOMPLEX",$C29=0,"Offen")</f>
        <v>NORMAL</v>
      </c>
      <c r="Y29" s="95">
        <f t="shared" ref="Y29:Y48" si="1">(Y28+1)</f>
        <v>1</v>
      </c>
      <c r="Z29" s="80" t="s">
        <v>54</v>
      </c>
      <c r="AA29" s="76" cm="1">
        <f t="array" ref="AA29">_xlfn.IFS(AND(C29&gt;0,C29&lt;1.1),Normal,AND(C29&gt;1.1,C29&lt;2.1),AdvancedS,AND(C29&gt;2.1,C29&lt;3.1),SchweresS,AND(C29&gt;3.1,C29&lt;4.1),ProblemS, $C29&gt;4.1,KomplexS,$C29=0,"")</f>
        <v>25</v>
      </c>
      <c r="AB29" s="77" cm="1">
        <f t="array" ref="AB29">_xlfn.IFS(AND(C29&gt;0,C29&lt;1.1),NormalT,AND(C29&gt;1.1,C29&lt;2.1),AdvancedT,AND(C29&gt;2.1,C29&lt;3.1),SchweresT,AND(C29&gt;3.1,C29&lt;4.1),ProblemT, $C29&gt;4.1,KomplexT,$C29=0,"")</f>
        <v>50</v>
      </c>
      <c r="AC29" s="64"/>
      <c r="AD29" s="65"/>
      <c r="AE29" s="66"/>
      <c r="AF29" s="66"/>
    </row>
    <row r="30" spans="3:32" ht="24.95" customHeight="1" x14ac:dyDescent="0.2">
      <c r="C30" s="84">
        <f t="shared" ref="C30:C48" si="2">SUM(D30:W30)</f>
        <v>2.5</v>
      </c>
      <c r="D30" s="88"/>
      <c r="E30" s="89">
        <v>0.5</v>
      </c>
      <c r="F30" s="89"/>
      <c r="G30" s="89">
        <v>1</v>
      </c>
      <c r="H30" s="89"/>
      <c r="I30" s="89"/>
      <c r="J30" s="89"/>
      <c r="K30" s="89"/>
      <c r="L30" s="89"/>
      <c r="M30" s="89">
        <v>1</v>
      </c>
      <c r="N30" s="89"/>
      <c r="O30" s="89"/>
      <c r="P30" s="89"/>
      <c r="Q30" s="89"/>
      <c r="R30" s="89"/>
      <c r="S30" s="89"/>
      <c r="T30" s="89"/>
      <c r="U30" s="89"/>
      <c r="V30" s="89"/>
      <c r="W30" s="90"/>
      <c r="X30" s="94" t="str" cm="1">
        <f t="array" ref="X30">_xlfn.IFS(AND(C30&gt;0,C30&lt;1.1),"NORMAL",AND(C30&gt;1.1,C30&lt;2.1),"ADVANCED",AND(C30&gt;2.1,C30&lt;3.1),"SCHWER",AND(C30&gt;3.1,C30&lt;4.1),"PROBLEMATISCH", $C30&gt;4.1,"KOMPLEX",$C30=0,"Offen")</f>
        <v>SCHWER</v>
      </c>
      <c r="Y30" s="95">
        <f t="shared" si="1"/>
        <v>2</v>
      </c>
      <c r="Z30" s="81" t="s">
        <v>28</v>
      </c>
      <c r="AA30" s="78" cm="1">
        <f t="array" ref="AA30">_xlfn.IFS(AND(C30&gt;0,C30&lt;1.1),Normal,AND(C30&gt;1.1,C30&lt;2.1),AdvancedS,AND(C30&gt;2.1,C30&lt;3.1),SchweresS,AND(C30&gt;3.1,C30&lt;4.1),ProblemS, $C30&gt;4.1,KomplexS,$C30=0,"")</f>
        <v>50</v>
      </c>
      <c r="AB30" s="79" cm="1">
        <f t="array" ref="AB30">_xlfn.IFS(AND(C30&gt;0,C30&lt;1.1),NormalT,AND(C30&gt;1.1,C30&lt;2.1),AdvancedT,AND(C30&gt;2.1,C30&lt;3.1),SchweresT,AND(C30&gt;3.1,C30&lt;4.1),ProblemT, $C30&gt;4.1,KomplexT,$C30=0,"")</f>
        <v>100</v>
      </c>
      <c r="AC30" s="67"/>
      <c r="AD30" s="68"/>
      <c r="AE30" s="69"/>
      <c r="AF30" s="69"/>
    </row>
    <row r="31" spans="3:32" ht="24.95" customHeight="1" x14ac:dyDescent="0.2">
      <c r="C31" s="84">
        <f t="shared" si="2"/>
        <v>4</v>
      </c>
      <c r="D31" s="88"/>
      <c r="E31" s="89"/>
      <c r="F31" s="89"/>
      <c r="G31" s="89">
        <v>1</v>
      </c>
      <c r="H31" s="89"/>
      <c r="I31" s="89"/>
      <c r="J31" s="89">
        <v>1</v>
      </c>
      <c r="K31" s="89"/>
      <c r="L31" s="89"/>
      <c r="M31" s="89"/>
      <c r="N31" s="89">
        <v>1</v>
      </c>
      <c r="O31" s="89"/>
      <c r="P31" s="89">
        <v>1</v>
      </c>
      <c r="Q31" s="89"/>
      <c r="R31" s="89"/>
      <c r="S31" s="89"/>
      <c r="T31" s="89"/>
      <c r="U31" s="89"/>
      <c r="V31" s="89"/>
      <c r="W31" s="90"/>
      <c r="X31" s="94" t="str" cm="1">
        <f t="array" ref="X31">_xlfn.IFS(AND(C31&gt;0,C31&lt;1.1),"NORMAL",AND(C31&gt;1.1,C31&lt;2.1),"ADVANCED",AND(C31&gt;2.1,C31&lt;3.1),"SCHWER",AND(C31&gt;3.1,C31&lt;4.1),"PROBLEMATISCH", $C31&gt;4.1,"KOMPLEX",$C31=0,"Offen")</f>
        <v>PROBLEMATISCH</v>
      </c>
      <c r="Y31" s="95">
        <f t="shared" si="1"/>
        <v>3</v>
      </c>
      <c r="Z31" s="81" t="s">
        <v>29</v>
      </c>
      <c r="AA31" s="78" cm="1">
        <f t="array" ref="AA31">_xlfn.IFS(AND(C31&gt;0,C31&lt;1.1),Normal,AND(C31&gt;1.1,C31&lt;2.1),AdvancedS,AND(C31&gt;2.1,C31&lt;3.1),SchweresS,AND(C31&gt;3.1,C31&lt;4.1),ProblemS, $C31&gt;4.1,KomplexS,$C31=0,"")</f>
        <v>70</v>
      </c>
      <c r="AB31" s="79" cm="1">
        <f t="array" ref="AB31">_xlfn.IFS(AND(C31&gt;0,C31&lt;1.1),NormalT,AND(C31&gt;1.1,C31&lt;2.1),AdvancedT,AND(C31&gt;2.1,C31&lt;3.1),SchweresT,AND(C31&gt;3.1,C31&lt;4.1),ProblemT, $C31&gt;4.1,KomplexT,$C31=0,"")</f>
        <v>140</v>
      </c>
      <c r="AC31" s="67"/>
      <c r="AD31" s="68"/>
      <c r="AE31" s="69"/>
      <c r="AF31" s="69"/>
    </row>
    <row r="32" spans="3:32" ht="24.95" customHeight="1" x14ac:dyDescent="0.2">
      <c r="C32" s="84">
        <f t="shared" si="2"/>
        <v>2</v>
      </c>
      <c r="D32" s="88">
        <v>1</v>
      </c>
      <c r="E32" s="89"/>
      <c r="F32" s="89"/>
      <c r="G32" s="89"/>
      <c r="H32" s="89"/>
      <c r="I32" s="89"/>
      <c r="J32" s="89">
        <v>1</v>
      </c>
      <c r="K32" s="89"/>
      <c r="L32" s="89"/>
      <c r="M32" s="89"/>
      <c r="N32" s="89"/>
      <c r="O32" s="89"/>
      <c r="P32" s="89"/>
      <c r="Q32" s="89"/>
      <c r="R32" s="89"/>
      <c r="S32" s="89"/>
      <c r="T32" s="89"/>
      <c r="U32" s="89"/>
      <c r="V32" s="89"/>
      <c r="W32" s="90"/>
      <c r="X32" s="94" t="str" cm="1">
        <f t="array" ref="X32">_xlfn.IFS(AND(C32&gt;0,C32&lt;1.1),"NORMAL",AND(C32&gt;1.1,C32&lt;2.1),"ADVANCED",AND(C32&gt;2.1,C32&lt;3.1),"SCHWER",AND(C32&gt;3.1,C32&lt;4.1),"PROBLEMATISCH", $C32&gt;4.1,"KOMPLEX",$C32=0,"Offen")</f>
        <v>ADVANCED</v>
      </c>
      <c r="Y32" s="95">
        <f t="shared" si="1"/>
        <v>4</v>
      </c>
      <c r="Z32" s="82" t="s">
        <v>77</v>
      </c>
      <c r="AA32" s="78" cm="1">
        <f t="array" ref="AA32">_xlfn.IFS(AND(C32&gt;0,C32&lt;1.1),Normal,AND(C32&gt;1.1,C32&lt;2.1),AdvancedS,AND(C32&gt;2.1,C32&lt;3.1),SchweresS,AND(C32&gt;3.1,C32&lt;4.1),ProblemS, $C32&gt;4.1,KomplexS,$C32=0,"")</f>
        <v>40</v>
      </c>
      <c r="AB32" s="79" cm="1">
        <f t="array" ref="AB32">_xlfn.IFS(AND(C32&gt;0,C32&lt;1.1),NormalT,AND(C32&gt;1.1,C32&lt;2.1),AdvancedT,AND(C32&gt;2.1,C32&lt;3.1),SchweresT,AND(C32&gt;3.1,C32&lt;4.1),ProblemT, $C32&gt;4.1,KomplexT,$C32=0,"")</f>
        <v>70</v>
      </c>
      <c r="AC32" s="67"/>
      <c r="AD32" s="67"/>
      <c r="AE32" s="69"/>
      <c r="AF32" s="69"/>
    </row>
    <row r="33" spans="3:32" ht="24.95" customHeight="1" x14ac:dyDescent="0.2">
      <c r="C33" s="84">
        <f t="shared" si="2"/>
        <v>4</v>
      </c>
      <c r="D33" s="88"/>
      <c r="E33" s="89"/>
      <c r="F33" s="89"/>
      <c r="G33" s="89">
        <v>1</v>
      </c>
      <c r="H33" s="89"/>
      <c r="I33" s="89"/>
      <c r="J33" s="89">
        <v>1</v>
      </c>
      <c r="K33" s="89">
        <v>1</v>
      </c>
      <c r="L33" s="89"/>
      <c r="M33" s="89"/>
      <c r="N33" s="89"/>
      <c r="O33" s="89"/>
      <c r="P33" s="89"/>
      <c r="Q33" s="89">
        <v>1</v>
      </c>
      <c r="R33" s="89"/>
      <c r="S33" s="89"/>
      <c r="T33" s="89"/>
      <c r="U33" s="89"/>
      <c r="V33" s="89"/>
      <c r="W33" s="90"/>
      <c r="X33" s="94" t="str" cm="1">
        <f t="array" ref="X33">_xlfn.IFS(AND(C33&gt;0,C33&lt;1.1),"NORMAL",AND(C33&gt;1.1,C33&lt;2.1),"ADVANCED",AND(C33&gt;2.1,C33&lt;3.1),"SCHWER",AND(C33&gt;3.1,C33&lt;4.1),"PROBLEMATISCH", $C33&gt;4.1,"KOMPLEX",$C33=0,"Offen")</f>
        <v>PROBLEMATISCH</v>
      </c>
      <c r="Y33" s="95">
        <f t="shared" si="1"/>
        <v>5</v>
      </c>
      <c r="Z33" s="81" t="s">
        <v>30</v>
      </c>
      <c r="AA33" s="78" cm="1">
        <f t="array" ref="AA33">_xlfn.IFS(AND(C33&gt;0,C33&lt;1.1),Normal,AND(C33&gt;1.1,C33&lt;2.1),AdvancedS,AND(C33&gt;2.1,C33&lt;3.1),SchweresS,AND(C33&gt;3.1,C33&lt;4.1),ProblemS, $C33&gt;4.1,KomplexS,$C33=0,"")</f>
        <v>70</v>
      </c>
      <c r="AB33" s="79" cm="1">
        <f t="array" ref="AB33">_xlfn.IFS(AND(C33&gt;0,C33&lt;1.1),NormalT,AND(C33&gt;1.1,C33&lt;2.1),AdvancedT,AND(C33&gt;2.1,C33&lt;3.1),SchweresT,AND(C33&gt;3.1,C33&lt;4.1),ProblemT, $C33&gt;4.1,KomplexT,$C33=0,"")</f>
        <v>140</v>
      </c>
      <c r="AC33" s="67"/>
      <c r="AD33" s="67"/>
      <c r="AE33" s="69"/>
      <c r="AF33" s="69"/>
    </row>
    <row r="34" spans="3:32" ht="24.95" customHeight="1" x14ac:dyDescent="0.2">
      <c r="C34" s="84">
        <f t="shared" si="2"/>
        <v>0.5</v>
      </c>
      <c r="D34" s="88"/>
      <c r="E34" s="89"/>
      <c r="F34" s="89">
        <v>0.5</v>
      </c>
      <c r="G34" s="89"/>
      <c r="H34" s="89"/>
      <c r="I34" s="89"/>
      <c r="J34" s="89"/>
      <c r="K34" s="89"/>
      <c r="L34" s="89"/>
      <c r="M34" s="89"/>
      <c r="N34" s="89"/>
      <c r="O34" s="89"/>
      <c r="P34" s="89"/>
      <c r="Q34" s="89"/>
      <c r="R34" s="89"/>
      <c r="S34" s="89"/>
      <c r="T34" s="89"/>
      <c r="U34" s="89"/>
      <c r="V34" s="89"/>
      <c r="W34" s="90"/>
      <c r="X34" s="94" t="str" cm="1">
        <f t="array" ref="X34">_xlfn.IFS(AND(C34&gt;0,C34&lt;1.1),"NORMAL",AND(C34&gt;1.1,C34&lt;2.1),"ADVANCED",AND(C34&gt;2.1,C34&lt;3.1),"SCHWER",AND(C34&gt;3.1,C34&lt;4.1),"PROBLEMATISCH", $C34&gt;4.1,"KOMPLEX",$C34=0,"Offen")</f>
        <v>NORMAL</v>
      </c>
      <c r="Y34" s="95">
        <f t="shared" si="1"/>
        <v>6</v>
      </c>
      <c r="Z34" s="81" t="s">
        <v>31</v>
      </c>
      <c r="AA34" s="78" cm="1">
        <f t="array" ref="AA34">_xlfn.IFS(AND(C34&gt;0,C34&lt;1.1),Normal,AND(C34&gt;1.1,C34&lt;2.1),AdvancedS,AND(C34&gt;2.1,C34&lt;3.1),SchweresS,AND(C34&gt;3.1,C34&lt;4.1),ProblemS, $C34&gt;4.1,KomplexS,$C34=0,"")</f>
        <v>25</v>
      </c>
      <c r="AB34" s="79" cm="1">
        <f t="array" ref="AB34">_xlfn.IFS(AND(C34&gt;0,C34&lt;1.1),NormalT,AND(C34&gt;1.1,C34&lt;2.1),AdvancedT,AND(C34&gt;2.1,C34&lt;3.1),SchweresT,AND(C34&gt;3.1,C34&lt;4.1),ProblemT, $C34&gt;4.1,KomplexT,$C34=0,"")</f>
        <v>50</v>
      </c>
      <c r="AC34" s="70"/>
      <c r="AD34" s="67"/>
      <c r="AE34" s="67"/>
      <c r="AF34" s="67"/>
    </row>
    <row r="35" spans="3:32" ht="24.95" customHeight="1" x14ac:dyDescent="0.2">
      <c r="C35" s="84">
        <f t="shared" si="2"/>
        <v>2</v>
      </c>
      <c r="D35" s="88">
        <v>1</v>
      </c>
      <c r="E35" s="89"/>
      <c r="F35" s="89"/>
      <c r="G35" s="89"/>
      <c r="H35" s="89"/>
      <c r="I35" s="89"/>
      <c r="J35" s="89"/>
      <c r="K35" s="89">
        <v>0.5</v>
      </c>
      <c r="L35" s="89"/>
      <c r="M35" s="89"/>
      <c r="N35" s="89"/>
      <c r="O35" s="89"/>
      <c r="P35" s="89"/>
      <c r="Q35" s="89">
        <v>0.5</v>
      </c>
      <c r="R35" s="89"/>
      <c r="S35" s="89"/>
      <c r="T35" s="89"/>
      <c r="U35" s="89"/>
      <c r="V35" s="89"/>
      <c r="W35" s="90"/>
      <c r="X35" s="94" t="str" cm="1">
        <f t="array" ref="X35">_xlfn.IFS(AND(C35&gt;0,C35&lt;1.1),"NORMAL",AND(C35&gt;1.1,C35&lt;2.1),"ADVANCED",AND(C35&gt;2.1,C35&lt;3.1),"SCHWER",AND(C35&gt;3.1,C35&lt;4.1),"PROBLEMATISCH", $C35&gt;4.1,"KOMPLEX",$C35=0,"Offen")</f>
        <v>ADVANCED</v>
      </c>
      <c r="Y35" s="95">
        <f t="shared" si="1"/>
        <v>7</v>
      </c>
      <c r="Z35" s="81" t="s">
        <v>87</v>
      </c>
      <c r="AA35" s="78" cm="1">
        <f t="array" ref="AA35">_xlfn.IFS(AND(C35&gt;0,C35&lt;1.1),Normal,AND(C35&gt;1.1,C35&lt;2.1),AdvancedS,AND(C35&gt;2.1,C35&lt;3.1),SchweresS,AND(C35&gt;3.1,C35&lt;4.1),ProblemS, $C35&gt;4.1,KomplexS,$C35=0,"")</f>
        <v>40</v>
      </c>
      <c r="AB35" s="79" cm="1">
        <f t="array" ref="AB35">_xlfn.IFS(AND(C35&gt;0,C35&lt;1.1),NormalT,AND(C35&gt;1.1,C35&lt;2.1),AdvancedT,AND(C35&gt;2.1,C35&lt;3.1),SchweresT,AND(C35&gt;3.1,C35&lt;4.1),ProblemT, $C35&gt;4.1,KomplexT,$C35=0,"")</f>
        <v>70</v>
      </c>
      <c r="AC35" s="67"/>
      <c r="AD35" s="67"/>
      <c r="AE35" s="69"/>
      <c r="AF35" s="69"/>
    </row>
    <row r="36" spans="3:32" ht="24.95" customHeight="1" x14ac:dyDescent="0.2">
      <c r="C36" s="84">
        <f t="shared" si="2"/>
        <v>2</v>
      </c>
      <c r="D36" s="88"/>
      <c r="E36" s="89"/>
      <c r="F36" s="89"/>
      <c r="G36" s="89"/>
      <c r="H36" s="89"/>
      <c r="I36" s="89"/>
      <c r="J36" s="89">
        <v>1</v>
      </c>
      <c r="K36" s="89"/>
      <c r="L36" s="89"/>
      <c r="M36" s="89"/>
      <c r="N36" s="89"/>
      <c r="O36" s="89"/>
      <c r="P36" s="89"/>
      <c r="Q36" s="89">
        <v>1</v>
      </c>
      <c r="R36" s="89"/>
      <c r="S36" s="89"/>
      <c r="T36" s="89"/>
      <c r="U36" s="89"/>
      <c r="V36" s="89"/>
      <c r="W36" s="90"/>
      <c r="X36" s="94" t="str" cm="1">
        <f t="array" ref="X36">_xlfn.IFS(AND(C36&gt;0,C36&lt;1.1),"NORMAL",AND(C36&gt;1.1,C36&lt;2.1),"ADVANCED",AND(C36&gt;2.1,C36&lt;3.1),"SCHWER",AND(C36&gt;3.1,C36&lt;4.1),"PROBLEMATISCH", $C36&gt;4.1,"KOMPLEX",$C36=0,"Offen")</f>
        <v>ADVANCED</v>
      </c>
      <c r="Y36" s="95">
        <f t="shared" si="1"/>
        <v>8</v>
      </c>
      <c r="Z36" s="81" t="s">
        <v>32</v>
      </c>
      <c r="AA36" s="78" cm="1">
        <f t="array" ref="AA36">_xlfn.IFS(AND(C36&gt;0,C36&lt;1.1),Normal,AND(C36&gt;1.1,C36&lt;2.1),AdvancedS,AND(C36&gt;2.1,C36&lt;3.1),SchweresS,AND(C36&gt;3.1,C36&lt;4.1),ProblemS, $C36&gt;4.1,KomplexS,$C36=0,"")</f>
        <v>40</v>
      </c>
      <c r="AB36" s="79" cm="1">
        <f t="array" ref="AB36">_xlfn.IFS(AND(C36&gt;0,C36&lt;1.1),NormalT,AND(C36&gt;1.1,C36&lt;2.1),AdvancedT,AND(C36&gt;2.1,C36&lt;3.1),SchweresT,AND(C36&gt;3.1,C36&lt;4.1),ProblemT, $C36&gt;4.1,KomplexT,$C36=0,"")</f>
        <v>70</v>
      </c>
      <c r="AC36" s="67"/>
      <c r="AD36" s="67"/>
      <c r="AE36" s="69"/>
      <c r="AF36" s="69"/>
    </row>
    <row r="37" spans="3:32" ht="24.95" customHeight="1" x14ac:dyDescent="0.2">
      <c r="C37" s="84">
        <f t="shared" si="2"/>
        <v>2</v>
      </c>
      <c r="D37" s="88"/>
      <c r="E37" s="89"/>
      <c r="F37" s="89"/>
      <c r="G37" s="89"/>
      <c r="H37" s="89"/>
      <c r="I37" s="89"/>
      <c r="J37" s="89"/>
      <c r="K37" s="89"/>
      <c r="L37" s="89"/>
      <c r="M37" s="89"/>
      <c r="N37" s="89"/>
      <c r="O37" s="89"/>
      <c r="P37" s="89"/>
      <c r="Q37" s="89"/>
      <c r="R37" s="89"/>
      <c r="S37" s="89"/>
      <c r="T37" s="89">
        <v>2</v>
      </c>
      <c r="U37" s="89"/>
      <c r="V37" s="89"/>
      <c r="W37" s="90"/>
      <c r="X37" s="94" t="str" cm="1">
        <f t="array" ref="X37">_xlfn.IFS(AND(C37&gt;0,C37&lt;1.1),"NORMAL",AND(C37&gt;1.1,C37&lt;2.1),"ADVANCED",AND(C37&gt;2.1,C37&lt;3.1),"SCHWER",AND(C37&gt;3.1,C37&lt;4.1),"PROBLEMATISCH", $C37&gt;4.1,"KOMPLEX",$C37=0,"Offen")</f>
        <v>ADVANCED</v>
      </c>
      <c r="Y37" s="95">
        <f t="shared" si="1"/>
        <v>9</v>
      </c>
      <c r="Z37" s="81" t="s">
        <v>36</v>
      </c>
      <c r="AA37" s="78" cm="1">
        <f t="array" ref="AA37">_xlfn.IFS(AND(C37&gt;0,C37&lt;1.1),Normal,AND(C37&gt;1.1,C37&lt;2.1),AdvancedS,AND(C37&gt;2.1,C37&lt;3.1),SchweresS,AND(C37&gt;3.1,C37&lt;4.1),ProblemS, $C37&gt;4.1,KomplexS,$C37=0,"")</f>
        <v>40</v>
      </c>
      <c r="AB37" s="79" cm="1">
        <f t="array" ref="AB37">_xlfn.IFS(AND(C37&gt;0,C37&lt;1.1),NormalT,AND(C37&gt;1.1,C37&lt;2.1),AdvancedT,AND(C37&gt;2.1,C37&lt;3.1),SchweresT,AND(C37&gt;3.1,C37&lt;4.1),ProblemT, $C37&gt;4.1,KomplexT,$C37=0,"")</f>
        <v>70</v>
      </c>
      <c r="AC37" s="71"/>
      <c r="AD37" s="71"/>
      <c r="AE37" s="72"/>
      <c r="AF37" s="72"/>
    </row>
    <row r="38" spans="3:32" ht="24.95" customHeight="1" x14ac:dyDescent="0.2">
      <c r="C38" s="84">
        <f t="shared" si="2"/>
        <v>1</v>
      </c>
      <c r="D38" s="88"/>
      <c r="E38" s="89"/>
      <c r="F38" s="89"/>
      <c r="G38" s="89"/>
      <c r="H38" s="89"/>
      <c r="I38" s="89"/>
      <c r="J38" s="89"/>
      <c r="K38" s="89"/>
      <c r="L38" s="89"/>
      <c r="M38" s="89"/>
      <c r="N38" s="89"/>
      <c r="O38" s="89"/>
      <c r="P38" s="89">
        <v>1</v>
      </c>
      <c r="Q38" s="89"/>
      <c r="R38" s="89"/>
      <c r="S38" s="89"/>
      <c r="T38" s="89"/>
      <c r="U38" s="89"/>
      <c r="V38" s="89"/>
      <c r="W38" s="90"/>
      <c r="X38" s="94" t="str" cm="1">
        <f t="array" ref="X38">_xlfn.IFS(AND(C38&gt;0,C38&lt;1.1),"NORMAL",AND(C38&gt;1.1,C38&lt;2.1),"ADVANCED",AND(C38&gt;2.1,C38&lt;3.1),"SCHWER",AND(C38&gt;3.1,C38&lt;4.1),"PROBLEMATISCH", $C38&gt;4.1,"KOMPLEX",$C38=0,"Offen")</f>
        <v>NORMAL</v>
      </c>
      <c r="Y38" s="95">
        <f t="shared" si="1"/>
        <v>10</v>
      </c>
      <c r="Z38" s="81" t="s">
        <v>59</v>
      </c>
      <c r="AA38" s="78" cm="1">
        <f t="array" ref="AA38">_xlfn.IFS(AND(C38&gt;0,C38&lt;1.1),Normal,AND(C38&gt;1.1,C38&lt;2.1),AdvancedS,AND(C38&gt;2.1,C38&lt;3.1),SchweresS,AND(C38&gt;3.1,C38&lt;4.1),ProblemS, $C38&gt;4.1,KomplexS,$C38=0,"")</f>
        <v>25</v>
      </c>
      <c r="AB38" s="79" cm="1">
        <f t="array" ref="AB38">_xlfn.IFS(AND(C38&gt;0,C38&lt;1.1),NormalT,AND(C38&gt;1.1,C38&lt;2.1),AdvancedT,AND(C38&gt;2.1,C38&lt;3.1),SchweresT,AND(C38&gt;3.1,C38&lt;4.1),ProblemT, $C38&gt;4.1,KomplexT,$C38=0,"")</f>
        <v>50</v>
      </c>
      <c r="AC38" s="71"/>
      <c r="AD38" s="71"/>
      <c r="AE38" s="72"/>
      <c r="AF38" s="72"/>
    </row>
    <row r="39" spans="3:32" ht="24.95" customHeight="1" x14ac:dyDescent="0.2">
      <c r="C39" s="84">
        <f t="shared" si="2"/>
        <v>3</v>
      </c>
      <c r="D39" s="88"/>
      <c r="E39" s="89"/>
      <c r="F39" s="89"/>
      <c r="G39" s="89">
        <v>1</v>
      </c>
      <c r="H39" s="89"/>
      <c r="I39" s="89"/>
      <c r="J39" s="89">
        <v>1</v>
      </c>
      <c r="K39" s="89"/>
      <c r="L39" s="89"/>
      <c r="M39" s="89"/>
      <c r="N39" s="89">
        <v>1</v>
      </c>
      <c r="O39" s="89"/>
      <c r="P39" s="89"/>
      <c r="Q39" s="89"/>
      <c r="R39" s="89"/>
      <c r="S39" s="89"/>
      <c r="T39" s="89"/>
      <c r="U39" s="89"/>
      <c r="V39" s="89"/>
      <c r="W39" s="90"/>
      <c r="X39" s="94" t="str" cm="1">
        <f t="array" ref="X39">_xlfn.IFS(AND(C39&gt;0,C39&lt;1.1),"NORMAL",AND(C39&gt;1.1,C39&lt;2.1),"ADVANCED",AND(C39&gt;2.1,C39&lt;3.1),"SCHWER",AND(C39&gt;3.1,C39&lt;4.1),"PROBLEMATISCH", $C39&gt;4.1,"KOMPLEX",$C39=0,"Offen")</f>
        <v>SCHWER</v>
      </c>
      <c r="Y39" s="95">
        <f t="shared" si="1"/>
        <v>11</v>
      </c>
      <c r="Z39" s="81" t="s">
        <v>93</v>
      </c>
      <c r="AA39" s="78" cm="1">
        <f t="array" ref="AA39">_xlfn.IFS(AND(C39&gt;0,C39&lt;1.1),Normal,AND(C39&gt;1.1,C39&lt;2.1),AdvancedS,AND(C39&gt;2.1,C39&lt;3.1),SchweresS,AND(C39&gt;3.1,C39&lt;4.1),ProblemS, $C39&gt;4.1,KomplexS,$C39=0,"")</f>
        <v>50</v>
      </c>
      <c r="AB39" s="79" cm="1">
        <f t="array" ref="AB39">_xlfn.IFS(AND(C39&gt;0,C39&lt;1.1),NormalT,AND(C39&gt;1.1,C39&lt;2.1),AdvancedT,AND(C39&gt;2.1,C39&lt;3.1),SchweresT,AND(C39&gt;3.1,C39&lt;4.1),ProblemT, $C39&gt;4.1,KomplexT,$C39=0,"")</f>
        <v>100</v>
      </c>
      <c r="AC39" s="71"/>
      <c r="AD39" s="71"/>
      <c r="AE39" s="72"/>
      <c r="AF39" s="72"/>
    </row>
    <row r="40" spans="3:32" ht="24.95" customHeight="1" x14ac:dyDescent="0.2">
      <c r="C40" s="84">
        <f t="shared" si="2"/>
        <v>4</v>
      </c>
      <c r="D40" s="88"/>
      <c r="E40" s="89">
        <v>1</v>
      </c>
      <c r="F40" s="89">
        <v>1</v>
      </c>
      <c r="G40" s="89">
        <v>1</v>
      </c>
      <c r="H40" s="89"/>
      <c r="I40" s="89"/>
      <c r="J40" s="89"/>
      <c r="K40" s="89"/>
      <c r="L40" s="89">
        <v>1</v>
      </c>
      <c r="M40" s="89"/>
      <c r="N40" s="89"/>
      <c r="O40" s="89"/>
      <c r="P40" s="89"/>
      <c r="Q40" s="89"/>
      <c r="R40" s="89"/>
      <c r="S40" s="89"/>
      <c r="T40" s="89"/>
      <c r="U40" s="89"/>
      <c r="V40" s="89"/>
      <c r="W40" s="90"/>
      <c r="X40" s="94" t="str" cm="1">
        <f t="array" ref="X40">_xlfn.IFS(AND(C40&gt;0,C40&lt;1.1),"NORMAL",AND(C40&gt;1.1,C40&lt;2.1),"ADVANCED",AND(C40&gt;2.1,C40&lt;3.1),"SCHWER",AND(C40&gt;3.1,C40&lt;4.1),"PROBLEMATISCH", $C40&gt;4.1,"KOMPLEX",$C40=0,"Offen")</f>
        <v>PROBLEMATISCH</v>
      </c>
      <c r="Y40" s="95">
        <f t="shared" si="1"/>
        <v>12</v>
      </c>
      <c r="Z40" s="81" t="s">
        <v>94</v>
      </c>
      <c r="AA40" s="78" cm="1">
        <f t="array" ref="AA40">_xlfn.IFS(AND(C40&gt;0,C40&lt;1.1),Normal,AND(C40&gt;1.1,C40&lt;2.1),AdvancedS,AND(C40&gt;2.1,C40&lt;3.1),SchweresS,AND(C40&gt;3.1,C40&lt;4.1),ProblemS, $C40&gt;4.1,KomplexS,$C40=0,"")</f>
        <v>70</v>
      </c>
      <c r="AB40" s="79" cm="1">
        <f t="array" ref="AB40">_xlfn.IFS(AND(C40&gt;0,C40&lt;1.1),NormalT,AND(C40&gt;1.1,C40&lt;2.1),AdvancedT,AND(C40&gt;2.1,C40&lt;3.1),SchweresT,AND(C40&gt;3.1,C40&lt;4.1),ProblemT, $C40&gt;4.1,KomplexT,$C40=0,"")</f>
        <v>140</v>
      </c>
      <c r="AC40" s="71"/>
      <c r="AD40" s="71"/>
      <c r="AE40" s="72"/>
      <c r="AF40" s="72"/>
    </row>
    <row r="41" spans="3:32" ht="24.95" customHeight="1" x14ac:dyDescent="0.2">
      <c r="C41" s="84">
        <f t="shared" si="2"/>
        <v>5</v>
      </c>
      <c r="D41" s="88">
        <v>1</v>
      </c>
      <c r="E41" s="89"/>
      <c r="F41" s="89">
        <v>1</v>
      </c>
      <c r="G41" s="89">
        <v>1</v>
      </c>
      <c r="H41" s="89"/>
      <c r="I41" s="89"/>
      <c r="J41" s="89"/>
      <c r="K41" s="89">
        <v>1</v>
      </c>
      <c r="L41" s="89">
        <v>1</v>
      </c>
      <c r="M41" s="89"/>
      <c r="N41" s="89"/>
      <c r="O41" s="89"/>
      <c r="P41" s="89"/>
      <c r="Q41" s="89"/>
      <c r="R41" s="89"/>
      <c r="S41" s="89"/>
      <c r="T41" s="89"/>
      <c r="U41" s="89"/>
      <c r="V41" s="89"/>
      <c r="W41" s="90"/>
      <c r="X41" s="94" t="str" cm="1">
        <f t="array" ref="X41">_xlfn.IFS(AND(C41&gt;0,C41&lt;1.1),"NORMAL",AND(C41&gt;1.1,C41&lt;2.1),"ADVANCED",AND(C41&gt;2.1,C41&lt;3.1),"SCHWER",AND(C41&gt;3.1,C41&lt;4.1),"PROBLEMATISCH", $C41&gt;4.1,"KOMPLEX",$C41=0,"Offen")</f>
        <v>KOMPLEX</v>
      </c>
      <c r="Y41" s="95">
        <f t="shared" si="1"/>
        <v>13</v>
      </c>
      <c r="Z41" s="81" t="s">
        <v>95</v>
      </c>
      <c r="AA41" s="78" cm="1">
        <f t="array" ref="AA41">_xlfn.IFS(AND(C41&gt;0,C41&lt;1.1),Normal,AND(C41&gt;1.1,C41&lt;2.1),AdvancedS,AND(C41&gt;2.1,C41&lt;3.1),SchweresS,AND(C41&gt;3.1,C41&lt;4.1),ProblemS, $C41&gt;4.1,KomplexS,$C41=0,"")</f>
        <v>100</v>
      </c>
      <c r="AB41" s="79" cm="1">
        <f t="array" ref="AB41">_xlfn.IFS(AND(C41&gt;0,C41&lt;1.1),NormalT,AND(C41&gt;1.1,C41&lt;2.1),AdvancedT,AND(C41&gt;2.1,C41&lt;3.1),SchweresT,AND(C41&gt;3.1,C41&lt;4.1),ProblemT, $C41&gt;4.1,KomplexT,$C41=0,"")</f>
        <v>180</v>
      </c>
      <c r="AC41" s="71"/>
      <c r="AD41" s="71"/>
      <c r="AE41" s="72"/>
      <c r="AF41" s="72"/>
    </row>
    <row r="42" spans="3:32" ht="24.95" customHeight="1" x14ac:dyDescent="0.2">
      <c r="C42" s="84">
        <f t="shared" si="2"/>
        <v>1</v>
      </c>
      <c r="D42" s="88"/>
      <c r="E42" s="89"/>
      <c r="F42" s="89"/>
      <c r="G42" s="89"/>
      <c r="H42" s="89"/>
      <c r="I42" s="89"/>
      <c r="J42" s="89"/>
      <c r="K42" s="89"/>
      <c r="L42" s="89"/>
      <c r="M42" s="89"/>
      <c r="N42" s="89"/>
      <c r="O42" s="89"/>
      <c r="P42" s="89"/>
      <c r="Q42" s="89"/>
      <c r="R42" s="89"/>
      <c r="S42" s="89"/>
      <c r="T42" s="89">
        <v>1</v>
      </c>
      <c r="U42" s="89"/>
      <c r="V42" s="89"/>
      <c r="W42" s="90"/>
      <c r="X42" s="94" t="str" cm="1">
        <f t="array" ref="X42">_xlfn.IFS(AND(C42&gt;0,C42&lt;1.1),"NORMAL",AND(C42&gt;1.1,C42&lt;2.1),"ADVANCED",AND(C42&gt;2.1,C42&lt;3.1),"SCHWER",AND(C42&gt;3.1,C42&lt;4.1),"PROBLEMATISCH", $C42&gt;4.1,"KOMPLEX",$C42=0,"Offen")</f>
        <v>NORMAL</v>
      </c>
      <c r="Y42" s="95">
        <f t="shared" si="1"/>
        <v>14</v>
      </c>
      <c r="Z42" s="81"/>
      <c r="AA42" s="78" cm="1">
        <f t="array" ref="AA42">_xlfn.IFS(AND(C42&gt;0,C42&lt;1.1),Normal,AND(C42&gt;1.1,C42&lt;2.1),AdvancedS,AND(C42&gt;2.1,C42&lt;3.1),SchweresS,AND(C42&gt;3.1,C42&lt;4.1),ProblemS, $C42&gt;4.1,KomplexS,$C42=0,"")</f>
        <v>25</v>
      </c>
      <c r="AB42" s="79" cm="1">
        <f t="array" ref="AB42">_xlfn.IFS(AND(C42&gt;0,C42&lt;1.1),NormalT,AND(C42&gt;1.1,C42&lt;2.1),AdvancedT,AND(C42&gt;2.1,C42&lt;3.1),SchweresT,AND(C42&gt;3.1,C42&lt;4.1),ProblemT, $C42&gt;4.1,KomplexT,$C42=0,"")</f>
        <v>50</v>
      </c>
      <c r="AC42" s="71"/>
      <c r="AD42" s="71"/>
      <c r="AE42" s="72"/>
      <c r="AF42" s="72"/>
    </row>
    <row r="43" spans="3:32" ht="24.95" customHeight="1" x14ac:dyDescent="0.2">
      <c r="C43" s="84">
        <f t="shared" si="2"/>
        <v>0</v>
      </c>
      <c r="D43" s="88"/>
      <c r="E43" s="89"/>
      <c r="F43" s="89"/>
      <c r="G43" s="89"/>
      <c r="H43" s="89"/>
      <c r="I43" s="89"/>
      <c r="J43" s="89"/>
      <c r="K43" s="89"/>
      <c r="L43" s="89"/>
      <c r="M43" s="89"/>
      <c r="N43" s="89"/>
      <c r="O43" s="89"/>
      <c r="P43" s="89"/>
      <c r="Q43" s="89"/>
      <c r="R43" s="89"/>
      <c r="S43" s="89"/>
      <c r="T43" s="89"/>
      <c r="U43" s="89"/>
      <c r="V43" s="89"/>
      <c r="W43" s="90"/>
      <c r="X43" s="94" t="str" cm="1">
        <f t="array" ref="X43">_xlfn.IFS(AND(C43&gt;0,C43&lt;1.1),"NORMAL",AND(C43&gt;1.1,C43&lt;2.1),"ADVANCED",AND(C43&gt;2.1,C43&lt;3.1),"SCHWER",AND(C43&gt;3.1,C43&lt;4.1),"PROBLEMATISCH", $C43&gt;4.1,"KOMPLEX",$C43=0,"Offen")</f>
        <v>Offen</v>
      </c>
      <c r="Y43" s="95">
        <f t="shared" si="1"/>
        <v>15</v>
      </c>
      <c r="Z43" s="81"/>
      <c r="AA43" s="78" t="str" cm="1">
        <f t="array" ref="AA43">_xlfn.IFS(AND(C43&gt;0,C43&lt;1.1),Normal,AND(C43&gt;1.1,C43&lt;2.1),AdvancedS,AND(C43&gt;2.1,C43&lt;3.1),SchweresS,AND(C43&gt;3.1,C43&lt;4.1),ProblemS, $C43&gt;4.1,KomplexS,$C43=0,"")</f>
        <v/>
      </c>
      <c r="AB43" s="79" t="str" cm="1">
        <f t="array" ref="AB43">_xlfn.IFS(AND(C43&gt;0,C43&lt;1.1),NormalT,AND(C43&gt;1.1,C43&lt;2.1),AdvancedT,AND(C43&gt;2.1,C43&lt;3.1),SchweresT,AND(C43&gt;3.1,C43&lt;4.1),ProblemT, $C43&gt;4.1,KomplexT,$C43=0,"")</f>
        <v/>
      </c>
      <c r="AC43" s="71"/>
      <c r="AD43" s="71"/>
      <c r="AE43" s="72"/>
      <c r="AF43" s="72"/>
    </row>
    <row r="44" spans="3:32" ht="24.95" customHeight="1" x14ac:dyDescent="0.2">
      <c r="C44" s="84">
        <f t="shared" si="2"/>
        <v>0</v>
      </c>
      <c r="D44" s="88"/>
      <c r="E44" s="89"/>
      <c r="F44" s="89"/>
      <c r="G44" s="89"/>
      <c r="H44" s="89"/>
      <c r="I44" s="89"/>
      <c r="J44" s="89"/>
      <c r="K44" s="89"/>
      <c r="L44" s="89"/>
      <c r="M44" s="89"/>
      <c r="N44" s="89"/>
      <c r="O44" s="89"/>
      <c r="P44" s="89"/>
      <c r="Q44" s="89"/>
      <c r="R44" s="89"/>
      <c r="S44" s="89"/>
      <c r="T44" s="89"/>
      <c r="U44" s="89"/>
      <c r="V44" s="89"/>
      <c r="W44" s="90"/>
      <c r="X44" s="94" t="str" cm="1">
        <f t="array" ref="X44">_xlfn.IFS(AND(C44&gt;0,C44&lt;1.1),"NORMAL",AND(C44&gt;1.1,C44&lt;2.1),"ADVANCED",AND(C44&gt;2.1,C44&lt;3.1),"SCHWER",AND(C44&gt;3.1,C44&lt;4.1),"PROBLEMATISCH", $C44&gt;4.1,"KOMPLEX",$C44=0,"Offen")</f>
        <v>Offen</v>
      </c>
      <c r="Y44" s="95">
        <f t="shared" si="1"/>
        <v>16</v>
      </c>
      <c r="Z44" s="81"/>
      <c r="AA44" s="78" t="str" cm="1">
        <f t="array" ref="AA44">_xlfn.IFS(AND(C44&gt;0,C44&lt;1.1),Normal,AND(C44&gt;1.1,C44&lt;2.1),AdvancedS,AND(C44&gt;2.1,C44&lt;3.1),SchweresS,AND(C44&gt;3.1,C44&lt;4.1),ProblemS, $C44&gt;4.1,KomplexS,$C44=0,"")</f>
        <v/>
      </c>
      <c r="AB44" s="79" t="str" cm="1">
        <f t="array" ref="AB44">_xlfn.IFS(AND(C44&gt;0,C44&lt;1.1),NormalT,AND(C44&gt;1.1,C44&lt;2.1),AdvancedT,AND(C44&gt;2.1,C44&lt;3.1),SchweresT,AND(C44&gt;3.1,C44&lt;4.1),ProblemT, $C44&gt;4.1,KomplexT,$C44=0,"")</f>
        <v/>
      </c>
      <c r="AC44" s="71"/>
      <c r="AD44" s="71"/>
      <c r="AE44" s="72"/>
      <c r="AF44" s="72"/>
    </row>
    <row r="45" spans="3:32" ht="24.95" customHeight="1" x14ac:dyDescent="0.2">
      <c r="C45" s="84">
        <f t="shared" si="2"/>
        <v>0</v>
      </c>
      <c r="D45" s="88"/>
      <c r="E45" s="89"/>
      <c r="F45" s="89"/>
      <c r="G45" s="89"/>
      <c r="H45" s="89"/>
      <c r="I45" s="89"/>
      <c r="J45" s="89"/>
      <c r="K45" s="89"/>
      <c r="L45" s="89"/>
      <c r="M45" s="89"/>
      <c r="N45" s="89"/>
      <c r="O45" s="89"/>
      <c r="P45" s="89"/>
      <c r="Q45" s="89"/>
      <c r="R45" s="89"/>
      <c r="S45" s="89"/>
      <c r="T45" s="89"/>
      <c r="U45" s="89"/>
      <c r="V45" s="89"/>
      <c r="W45" s="90"/>
      <c r="X45" s="94" t="str" cm="1">
        <f t="array" ref="X45">_xlfn.IFS(AND(C45&gt;0,C45&lt;1.1),"NORMAL",AND(C45&gt;1.1,C45&lt;2.1),"ADVANCED",AND(C45&gt;2.1,C45&lt;3.1),"SCHWER",AND(C45&gt;3.1,C45&lt;4.1),"PROBLEMATISCH", $C45&gt;4.1,"KOMPLEX",$C45=0,"Offen")</f>
        <v>Offen</v>
      </c>
      <c r="Y45" s="95">
        <f t="shared" si="1"/>
        <v>17</v>
      </c>
      <c r="Z45" s="81"/>
      <c r="AA45" s="78" t="str" cm="1">
        <f t="array" ref="AA45">_xlfn.IFS(AND(C45&gt;0,C45&lt;1.1),Normal,AND(C45&gt;1.1,C45&lt;2.1),AdvancedS,AND(C45&gt;2.1,C45&lt;3.1),SchweresS,AND(C45&gt;3.1,C45&lt;4.1),ProblemS, $C45&gt;4.1,KomplexS,$C45=0,"")</f>
        <v/>
      </c>
      <c r="AB45" s="79" t="str" cm="1">
        <f t="array" ref="AB45">_xlfn.IFS(AND(C45&gt;0,C45&lt;1.1),NormalT,AND(C45&gt;1.1,C45&lt;2.1),AdvancedT,AND(C45&gt;2.1,C45&lt;3.1),SchweresT,AND(C45&gt;3.1,C45&lt;4.1),ProblemT, $C45&gt;4.1,KomplexT,$C45=0,"")</f>
        <v/>
      </c>
      <c r="AC45" s="71"/>
      <c r="AD45" s="71"/>
      <c r="AE45" s="72"/>
      <c r="AF45" s="72"/>
    </row>
    <row r="46" spans="3:32" ht="24.95" customHeight="1" x14ac:dyDescent="0.2">
      <c r="C46" s="84">
        <f t="shared" ref="C46:C47" si="3">SUM(D46:W46)</f>
        <v>1</v>
      </c>
      <c r="D46" s="88"/>
      <c r="E46" s="89"/>
      <c r="F46" s="89"/>
      <c r="G46" s="89"/>
      <c r="H46" s="89"/>
      <c r="I46" s="89"/>
      <c r="J46" s="89"/>
      <c r="K46" s="89"/>
      <c r="L46" s="89"/>
      <c r="M46" s="89"/>
      <c r="N46" s="89"/>
      <c r="O46" s="89"/>
      <c r="P46" s="89"/>
      <c r="Q46" s="89"/>
      <c r="R46" s="89"/>
      <c r="S46" s="89"/>
      <c r="T46" s="89">
        <v>1</v>
      </c>
      <c r="U46" s="89"/>
      <c r="V46" s="89"/>
      <c r="W46" s="90"/>
      <c r="X46" s="94" t="str" cm="1">
        <f t="array" ref="X46">_xlfn.IFS(AND(C46&gt;0,C46&lt;1.1),"NORMAL",AND(C46&gt;1.1,C46&lt;2.1),"ADVANCED",AND(C46&gt;2.1,C46&lt;3.1),"SCHWER",AND(C46&gt;3.1,C46&lt;4.1),"PROBLEMATISCH", $C46&gt;4.1,"KOMPLEX",$C46=0,"Offen")</f>
        <v>NORMAL</v>
      </c>
      <c r="Y46" s="95">
        <f t="shared" si="1"/>
        <v>18</v>
      </c>
      <c r="Z46" s="81"/>
      <c r="AA46" s="78" cm="1">
        <f t="array" ref="AA46">_xlfn.IFS(AND(C46&gt;0,C46&lt;1.1),Normal,AND(C46&gt;1.1,C46&lt;2.1),AdvancedS,AND(C46&gt;2.1,C46&lt;3.1),SchweresS,AND(C46&gt;3.1,C46&lt;4.1),ProblemS, $C46&gt;4.1,KomplexS,$C46=0,"")</f>
        <v>25</v>
      </c>
      <c r="AB46" s="79" cm="1">
        <f t="array" ref="AB46">_xlfn.IFS(AND(C46&gt;0,C46&lt;1.1),NormalT,AND(C46&gt;1.1,C46&lt;2.1),AdvancedT,AND(C46&gt;2.1,C46&lt;3.1),SchweresT,AND(C46&gt;3.1,C46&lt;4.1),ProblemT, $C46&gt;4.1,KomplexT,$C46=0,"")</f>
        <v>50</v>
      </c>
      <c r="AC46" s="71"/>
      <c r="AD46" s="71"/>
      <c r="AE46" s="72"/>
      <c r="AF46" s="72"/>
    </row>
    <row r="47" spans="3:32" ht="24.95" customHeight="1" x14ac:dyDescent="0.2">
      <c r="C47" s="84">
        <f t="shared" si="3"/>
        <v>0</v>
      </c>
      <c r="D47" s="88"/>
      <c r="E47" s="89"/>
      <c r="F47" s="89"/>
      <c r="G47" s="89"/>
      <c r="H47" s="89"/>
      <c r="I47" s="89"/>
      <c r="J47" s="89"/>
      <c r="K47" s="89"/>
      <c r="L47" s="89"/>
      <c r="M47" s="89"/>
      <c r="N47" s="89"/>
      <c r="O47" s="89"/>
      <c r="P47" s="89"/>
      <c r="Q47" s="89"/>
      <c r="R47" s="89"/>
      <c r="S47" s="89"/>
      <c r="T47" s="89"/>
      <c r="U47" s="89"/>
      <c r="V47" s="89"/>
      <c r="W47" s="90"/>
      <c r="X47" s="94" t="str" cm="1">
        <f t="array" ref="X47">_xlfn.IFS(AND(C47&gt;0,C47&lt;1.1),"NORMAL",AND(C47&gt;1.1,C47&lt;2.1),"ADVANCED",AND(C47&gt;2.1,C47&lt;3.1),"SCHWER",AND(C47&gt;3.1,C47&lt;4.1),"PROBLEMATISCH", $C47&gt;4.1,"KOMPLEX",$C47=0,"Offen")</f>
        <v>Offen</v>
      </c>
      <c r="Y47" s="95">
        <f t="shared" si="1"/>
        <v>19</v>
      </c>
      <c r="Z47" s="81"/>
      <c r="AA47" s="78" t="str" cm="1">
        <f t="array" ref="AA47">_xlfn.IFS(AND(C47&gt;0,C47&lt;1.1),Normal,AND(C47&gt;1.1,C47&lt;2.1),AdvancedS,AND(C47&gt;2.1,C47&lt;3.1),SchweresS,AND(C47&gt;3.1,C47&lt;4.1),ProblemS, $C47&gt;4.1,KomplexS,$C47=0,"")</f>
        <v/>
      </c>
      <c r="AB47" s="79" t="str" cm="1">
        <f t="array" ref="AB47">_xlfn.IFS(AND(C47&gt;0,C47&lt;1.1),NormalT,AND(C47&gt;1.1,C47&lt;2.1),AdvancedT,AND(C47&gt;2.1,C47&lt;3.1),SchweresT,AND(C47&gt;3.1,C47&lt;4.1),ProblemT, $C47&gt;4.1,KomplexT,$C47=0,"")</f>
        <v/>
      </c>
      <c r="AC47" s="71"/>
      <c r="AD47" s="71"/>
      <c r="AE47" s="72"/>
      <c r="AF47" s="72"/>
    </row>
    <row r="48" spans="3:32" ht="24.95" customHeight="1" thickBot="1" x14ac:dyDescent="0.25">
      <c r="C48" s="84">
        <f t="shared" si="2"/>
        <v>0</v>
      </c>
      <c r="D48" s="91"/>
      <c r="E48" s="92"/>
      <c r="F48" s="92"/>
      <c r="G48" s="92"/>
      <c r="H48" s="92"/>
      <c r="I48" s="92"/>
      <c r="J48" s="92"/>
      <c r="K48" s="92"/>
      <c r="L48" s="92"/>
      <c r="M48" s="92"/>
      <c r="N48" s="92"/>
      <c r="O48" s="92"/>
      <c r="P48" s="92"/>
      <c r="Q48" s="92"/>
      <c r="R48" s="92"/>
      <c r="S48" s="92"/>
      <c r="T48" s="92"/>
      <c r="U48" s="92"/>
      <c r="V48" s="92"/>
      <c r="W48" s="93"/>
      <c r="X48" s="94" t="str" cm="1">
        <f t="array" ref="X48">_xlfn.IFS(AND(C48&gt;0,C48&lt;1.1),"NORMAL",AND(C48&gt;1.1,C48&lt;2.1),"ADVANCED",AND(C48&gt;2.1,C48&lt;3.1),"SCHWER",AND(C48&gt;3.1,C48&lt;4.1),"PROBLEMATISCH", $C48&gt;4.1,"KOMPLEX",$C48=0,"Offen")</f>
        <v>Offen</v>
      </c>
      <c r="Y48" s="95">
        <f t="shared" si="1"/>
        <v>20</v>
      </c>
      <c r="Z48" s="83"/>
      <c r="AA48" s="78" t="str" cm="1">
        <f t="array" ref="AA48">_xlfn.IFS(AND(C48&gt;0,C48&lt;1.1),Normal,AND(C48&gt;1.1,C48&lt;2.1),AdvancedS,AND(C48&gt;2.1,C48&lt;3.1),SchweresS,AND(C48&gt;3.1,C48&lt;4.1),ProblemS, $C48&gt;4.1,KomplexS,$C48=0,"")</f>
        <v/>
      </c>
      <c r="AB48" s="79" t="str" cm="1">
        <f t="array" ref="AB48">_xlfn.IFS(AND(C48&gt;0,C48&lt;1.1),NormalT,AND(C48&gt;1.1,C48&lt;2.1),AdvancedT,AND(C48&gt;2.1,C48&lt;3.1),SchweresT,AND(C48&gt;3.1,C48&lt;4.1),ProblemT, $C48&gt;4.1,KomplexT,$C48=0,"")</f>
        <v/>
      </c>
      <c r="AC48" s="73"/>
      <c r="AD48" s="73"/>
      <c r="AE48" s="74"/>
      <c r="AF48" s="74"/>
    </row>
    <row r="49" spans="3:34" ht="15" customHeight="1" thickTop="1" x14ac:dyDescent="0.2">
      <c r="C49" s="23"/>
      <c r="D49" s="23"/>
      <c r="E49" s="23"/>
      <c r="F49" s="23"/>
      <c r="G49" s="23"/>
      <c r="H49" s="23"/>
      <c r="I49" s="23"/>
      <c r="J49" s="23"/>
      <c r="K49" s="23"/>
      <c r="L49" s="23"/>
      <c r="M49" s="23"/>
      <c r="N49" s="23"/>
      <c r="O49" s="23"/>
      <c r="P49" s="23"/>
      <c r="Q49" s="23"/>
      <c r="R49" s="23"/>
      <c r="S49" s="23"/>
      <c r="T49" s="23"/>
      <c r="U49" s="23"/>
      <c r="V49" s="23"/>
      <c r="W49" s="23"/>
      <c r="X49" s="22"/>
      <c r="Y49" s="17"/>
      <c r="Z49" s="33"/>
      <c r="AA49" s="32"/>
      <c r="AB49" s="32"/>
      <c r="AC49" s="32"/>
      <c r="AD49" s="32"/>
      <c r="AE49" s="32"/>
      <c r="AF49" s="32"/>
      <c r="AG49" s="15"/>
      <c r="AH49" s="15"/>
    </row>
    <row r="50" spans="3:34" s="15" customFormat="1" ht="26.25" customHeight="1" x14ac:dyDescent="0.2">
      <c r="J50"/>
      <c r="K50"/>
      <c r="L50"/>
      <c r="M50"/>
      <c r="O50"/>
      <c r="P50"/>
      <c r="Z50" s="16" t="s">
        <v>27</v>
      </c>
      <c r="AA50" s="100">
        <f t="shared" ref="AA50:AF50" si="4">SUM(AA29:AA48)</f>
        <v>695</v>
      </c>
      <c r="AB50" s="101">
        <f t="shared" si="4"/>
        <v>1330</v>
      </c>
      <c r="AC50" s="75">
        <f t="shared" si="4"/>
        <v>0</v>
      </c>
      <c r="AD50" s="75">
        <f t="shared" si="4"/>
        <v>0</v>
      </c>
      <c r="AE50" s="75">
        <f t="shared" si="4"/>
        <v>0</v>
      </c>
      <c r="AF50" s="75">
        <f t="shared" si="4"/>
        <v>0</v>
      </c>
      <c r="AG50"/>
      <c r="AH50"/>
    </row>
    <row r="51" spans="3:34" ht="15" customHeight="1" thickBot="1" x14ac:dyDescent="0.25">
      <c r="C51" s="23"/>
      <c r="D51" s="23"/>
      <c r="E51" s="23"/>
      <c r="F51" s="23"/>
      <c r="G51" s="23"/>
      <c r="H51" s="23"/>
      <c r="I51" s="23"/>
      <c r="J51" s="23"/>
      <c r="K51" s="23"/>
      <c r="L51" s="23"/>
      <c r="M51" s="23"/>
      <c r="N51" s="23"/>
      <c r="O51" s="23"/>
      <c r="P51" s="23"/>
      <c r="Q51" s="23"/>
      <c r="R51" s="23"/>
      <c r="S51" s="23"/>
      <c r="T51" s="23"/>
      <c r="U51" s="23"/>
      <c r="V51" s="23"/>
      <c r="W51" s="23"/>
      <c r="X51" s="22"/>
      <c r="Y51" s="17"/>
      <c r="Z51" s="24"/>
      <c r="AA51" s="25"/>
      <c r="AB51" s="25"/>
      <c r="AC51" s="25"/>
      <c r="AD51" s="25"/>
      <c r="AE51" s="25"/>
      <c r="AF51" s="25"/>
    </row>
    <row r="52" spans="3:34" ht="18.75" thickBot="1" x14ac:dyDescent="0.3">
      <c r="M52" s="15"/>
      <c r="X52" s="35" t="s">
        <v>72</v>
      </c>
      <c r="Y52" s="131">
        <v>0.1</v>
      </c>
      <c r="Z52" s="26" t="s">
        <v>73</v>
      </c>
      <c r="AA52" s="96">
        <f>(AA50*Y52)</f>
        <v>69.5</v>
      </c>
      <c r="AB52" s="27"/>
      <c r="AC52" s="28"/>
      <c r="AD52" s="28"/>
      <c r="AE52" s="28"/>
      <c r="AF52" s="28"/>
    </row>
    <row r="53" spans="3:34" ht="18.75" customHeight="1" thickBot="1" x14ac:dyDescent="0.25">
      <c r="C53" s="23"/>
      <c r="D53" s="23"/>
      <c r="E53" s="23"/>
      <c r="F53" s="23"/>
      <c r="G53" s="23"/>
      <c r="H53" s="23"/>
      <c r="I53" s="23"/>
      <c r="J53" s="23"/>
      <c r="K53" s="23"/>
      <c r="L53" s="23"/>
      <c r="M53" s="23"/>
      <c r="N53" s="23"/>
      <c r="O53" s="23"/>
      <c r="P53" s="23"/>
      <c r="Q53" s="23"/>
      <c r="R53" s="23"/>
      <c r="S53" s="23"/>
      <c r="T53" s="23"/>
      <c r="U53" s="23"/>
      <c r="V53" s="23"/>
      <c r="W53" s="23"/>
      <c r="X53" s="22"/>
      <c r="Y53" s="17"/>
      <c r="Z53" s="30"/>
      <c r="AA53" s="20"/>
      <c r="AB53" s="20"/>
      <c r="AC53" s="20"/>
      <c r="AD53" s="20"/>
      <c r="AE53" s="20"/>
      <c r="AF53" s="20"/>
      <c r="AG53" s="15"/>
      <c r="AH53" s="15"/>
    </row>
    <row r="54" spans="3:34" s="15" customFormat="1" ht="26.25" customHeight="1" thickBot="1" x14ac:dyDescent="0.25">
      <c r="J54"/>
      <c r="K54"/>
      <c r="L54"/>
      <c r="M54"/>
      <c r="O54"/>
      <c r="P54"/>
      <c r="R54" s="151"/>
      <c r="S54" s="151"/>
      <c r="T54" s="151"/>
      <c r="U54" s="151"/>
      <c r="V54" s="151"/>
      <c r="W54" s="151"/>
      <c r="X54" s="151"/>
      <c r="Y54" s="152"/>
      <c r="Z54" s="36" t="s">
        <v>79</v>
      </c>
      <c r="AA54" s="102">
        <f>(AA50+AA52)</f>
        <v>764.5</v>
      </c>
      <c r="AB54" s="29"/>
      <c r="AC54" s="16"/>
      <c r="AD54" s="16"/>
      <c r="AE54" s="16"/>
      <c r="AF54" s="16"/>
    </row>
    <row r="55" spans="3:34" s="15" customFormat="1" ht="46.5" customHeight="1" thickBot="1" x14ac:dyDescent="0.25">
      <c r="J55"/>
      <c r="K55"/>
      <c r="L55"/>
      <c r="M55"/>
      <c r="O55"/>
      <c r="P55"/>
      <c r="X55" s="37"/>
      <c r="Y55" s="37"/>
      <c r="Z55" s="20"/>
      <c r="AA55" s="21"/>
      <c r="AB55" s="21"/>
      <c r="AC55" s="21"/>
      <c r="AD55" s="21"/>
      <c r="AE55" s="21"/>
      <c r="AF55" s="21"/>
      <c r="AG55"/>
      <c r="AH55"/>
    </row>
    <row r="56" spans="3:34" s="15" customFormat="1" ht="35.25" customHeight="1" thickTop="1" x14ac:dyDescent="0.2">
      <c r="F56" s="44"/>
      <c r="G56" s="45"/>
      <c r="H56" s="45"/>
      <c r="I56" s="45"/>
      <c r="J56" s="46"/>
      <c r="K56" s="46"/>
      <c r="L56" s="46"/>
      <c r="M56" s="46"/>
      <c r="N56" s="45"/>
      <c r="O56" s="46"/>
      <c r="P56" s="46"/>
      <c r="Q56" s="45"/>
      <c r="R56" s="45"/>
      <c r="S56" s="45"/>
      <c r="T56" s="45"/>
      <c r="U56" s="45"/>
      <c r="V56" s="45"/>
      <c r="W56" s="45"/>
      <c r="X56" s="47"/>
      <c r="Y56" s="47"/>
      <c r="Z56" s="48"/>
      <c r="AA56" s="49"/>
      <c r="AB56" s="49"/>
      <c r="AC56" s="50"/>
      <c r="AD56" s="21"/>
      <c r="AE56" s="21"/>
      <c r="AF56" s="21"/>
      <c r="AG56"/>
      <c r="AH56"/>
    </row>
    <row r="57" spans="3:34" ht="46.5" customHeight="1" x14ac:dyDescent="0.2">
      <c r="C57" s="23"/>
      <c r="D57" s="23"/>
      <c r="E57" s="23"/>
      <c r="F57" s="51"/>
      <c r="G57" s="23"/>
      <c r="H57" s="23"/>
      <c r="I57" s="23"/>
      <c r="J57" s="23"/>
      <c r="K57" s="23"/>
      <c r="L57" s="23"/>
      <c r="M57" s="23"/>
      <c r="N57" s="23"/>
      <c r="O57" s="23"/>
      <c r="P57" s="23"/>
      <c r="Q57" s="23"/>
      <c r="R57" s="23"/>
      <c r="S57" s="23"/>
      <c r="T57" s="23"/>
      <c r="U57" s="23"/>
      <c r="V57" s="23"/>
      <c r="W57" s="23"/>
      <c r="X57" s="153" t="s">
        <v>92</v>
      </c>
      <c r="Y57" s="153"/>
      <c r="Z57" s="153"/>
      <c r="AA57" s="153"/>
      <c r="AB57" s="20"/>
      <c r="AC57" s="52"/>
      <c r="AD57" s="20"/>
      <c r="AE57" s="20"/>
      <c r="AF57" s="20"/>
      <c r="AG57" s="15"/>
      <c r="AH57" s="15"/>
    </row>
    <row r="58" spans="3:34" s="15" customFormat="1" ht="11.25" customHeight="1" x14ac:dyDescent="0.2">
      <c r="F58" s="53"/>
      <c r="J58"/>
      <c r="K58"/>
      <c r="L58"/>
      <c r="M58"/>
      <c r="O58"/>
      <c r="P58"/>
      <c r="X58" s="37"/>
      <c r="Y58" s="37"/>
      <c r="Z58" s="20"/>
      <c r="AA58" s="21"/>
      <c r="AB58" s="21"/>
      <c r="AC58" s="52"/>
      <c r="AD58" s="20"/>
      <c r="AE58" s="20"/>
      <c r="AF58" s="20"/>
      <c r="AG58"/>
      <c r="AH58"/>
    </row>
    <row r="59" spans="3:34" s="39" customFormat="1" ht="27" customHeight="1" x14ac:dyDescent="0.35">
      <c r="F59" s="54"/>
      <c r="J59" s="40"/>
      <c r="K59" s="40"/>
      <c r="L59" s="40"/>
      <c r="M59" s="40"/>
      <c r="O59" s="40"/>
      <c r="P59" s="40"/>
      <c r="S59" s="41"/>
      <c r="T59" s="41"/>
      <c r="U59" s="41"/>
      <c r="V59" s="41"/>
      <c r="W59" s="41"/>
      <c r="X59" s="154" t="s">
        <v>98</v>
      </c>
      <c r="Y59" s="154"/>
      <c r="Z59" s="154"/>
      <c r="AA59" s="154"/>
      <c r="AB59" s="55"/>
      <c r="AC59" s="52"/>
      <c r="AD59" s="20"/>
      <c r="AE59" s="20"/>
      <c r="AF59" s="20"/>
      <c r="AG59" s="40"/>
      <c r="AH59" s="40"/>
    </row>
    <row r="60" spans="3:34" s="15" customFormat="1" ht="11.25" customHeight="1" thickBot="1" x14ac:dyDescent="0.25">
      <c r="F60" s="53"/>
      <c r="J60"/>
      <c r="K60"/>
      <c r="L60"/>
      <c r="M60"/>
      <c r="O60"/>
      <c r="P60"/>
      <c r="X60" s="37"/>
      <c r="Y60" s="37"/>
      <c r="Z60" s="20"/>
      <c r="AA60" s="21"/>
      <c r="AB60" s="21"/>
      <c r="AC60" s="52"/>
      <c r="AD60" s="20"/>
      <c r="AE60" s="20"/>
      <c r="AF60" s="20"/>
      <c r="AG60"/>
      <c r="AH60"/>
    </row>
    <row r="61" spans="3:34" s="38" customFormat="1" ht="21" thickBot="1" x14ac:dyDescent="0.35">
      <c r="F61" s="56"/>
      <c r="M61" s="57"/>
      <c r="X61" s="42" t="s">
        <v>70</v>
      </c>
      <c r="Y61" s="43">
        <v>30</v>
      </c>
      <c r="Z61" s="97" t="s">
        <v>81</v>
      </c>
      <c r="AA61" s="98">
        <f>(AA54/Y61)</f>
        <v>25.483333333333334</v>
      </c>
      <c r="AB61" s="99" t="s">
        <v>82</v>
      </c>
      <c r="AC61" s="52"/>
      <c r="AD61" s="20"/>
      <c r="AE61" s="20"/>
      <c r="AF61" s="20"/>
    </row>
    <row r="62" spans="3:34" s="38" customFormat="1" ht="20.25" x14ac:dyDescent="0.3">
      <c r="F62" s="56"/>
      <c r="M62" s="57"/>
      <c r="X62" s="97" t="s">
        <v>71</v>
      </c>
      <c r="Y62" s="97">
        <f>(Y61*4.333)</f>
        <v>129.99</v>
      </c>
      <c r="Z62" s="97" t="s">
        <v>80</v>
      </c>
      <c r="AA62" s="98">
        <f>(AA54/Y62)</f>
        <v>5.881221632433264</v>
      </c>
      <c r="AB62" s="99" t="s">
        <v>83</v>
      </c>
      <c r="AC62" s="52"/>
      <c r="AD62" s="20"/>
      <c r="AE62" s="20"/>
      <c r="AF62" s="20"/>
    </row>
    <row r="63" spans="3:34" s="15" customFormat="1" ht="11.25" customHeight="1" x14ac:dyDescent="0.2">
      <c r="F63" s="53"/>
      <c r="J63"/>
      <c r="K63"/>
      <c r="L63"/>
      <c r="M63"/>
      <c r="O63"/>
      <c r="P63"/>
      <c r="Z63" s="20"/>
      <c r="AA63" s="21"/>
      <c r="AB63" s="21"/>
      <c r="AC63" s="52"/>
      <c r="AD63" s="20"/>
      <c r="AE63" s="20"/>
      <c r="AF63" s="20"/>
    </row>
    <row r="64" spans="3:34" s="15" customFormat="1" ht="44.25" customHeight="1" thickBot="1" x14ac:dyDescent="0.25">
      <c r="F64" s="58"/>
      <c r="G64" s="59"/>
      <c r="H64" s="59"/>
      <c r="I64" s="59"/>
      <c r="J64" s="60"/>
      <c r="K64" s="60"/>
      <c r="L64" s="60"/>
      <c r="M64" s="60"/>
      <c r="N64" s="59"/>
      <c r="O64" s="60"/>
      <c r="P64" s="60"/>
      <c r="Q64" s="59"/>
      <c r="R64" s="59"/>
      <c r="S64" s="59"/>
      <c r="T64" s="59"/>
      <c r="U64" s="59"/>
      <c r="V64" s="59"/>
      <c r="W64" s="59"/>
      <c r="X64" s="59"/>
      <c r="Y64" s="59"/>
      <c r="Z64" s="61"/>
      <c r="AA64" s="62"/>
      <c r="AB64" s="62"/>
      <c r="AC64" s="63"/>
      <c r="AD64" s="20"/>
      <c r="AE64" s="20"/>
      <c r="AF64" s="20"/>
    </row>
    <row r="65" spans="10:32" s="15" customFormat="1" ht="44.25" customHeight="1" thickTop="1" x14ac:dyDescent="0.2">
      <c r="J65"/>
      <c r="K65"/>
      <c r="L65"/>
      <c r="M65"/>
      <c r="O65"/>
      <c r="P65"/>
      <c r="Z65" s="20"/>
      <c r="AA65" s="21"/>
      <c r="AB65" s="21"/>
      <c r="AC65" s="20"/>
      <c r="AD65" s="20"/>
      <c r="AE65" s="20"/>
      <c r="AF65" s="20"/>
    </row>
  </sheetData>
  <sheetProtection algorithmName="SHA-512" hashValue="Zsyl8muolOQgk/U9jo2A4lib97iZUv+TEu31nAaLUdWFY5CCZcxA451xtsd/AMuWCLNJvOzj6WbhujwdmN1Yow==" saltValue="o+IKVgVgkCiqCTD/Ozbsow==" spinCount="100000" sheet="1" objects="1" scenarios="1"/>
  <mergeCells count="55">
    <mergeCell ref="AC17:AC18"/>
    <mergeCell ref="AD17:AD18"/>
    <mergeCell ref="Z17:Z18"/>
    <mergeCell ref="AA17:AA18"/>
    <mergeCell ref="AE27:AF27"/>
    <mergeCell ref="AB22:AD22"/>
    <mergeCell ref="V12:V21"/>
    <mergeCell ref="W12:W21"/>
    <mergeCell ref="Z26:AB26"/>
    <mergeCell ref="AC26:AD26"/>
    <mergeCell ref="AE26:AF26"/>
    <mergeCell ref="AB17:AB18"/>
    <mergeCell ref="Z20:Z21"/>
    <mergeCell ref="AA20:AA21"/>
    <mergeCell ref="AB20:AB21"/>
    <mergeCell ref="X16:Y16"/>
    <mergeCell ref="X20:Y21"/>
    <mergeCell ref="X17:Y18"/>
    <mergeCell ref="X19:Y19"/>
    <mergeCell ref="Z22:AA22"/>
    <mergeCell ref="AC20:AC21"/>
    <mergeCell ref="AD20:AD21"/>
    <mergeCell ref="L12:L21"/>
    <mergeCell ref="M12:M21"/>
    <mergeCell ref="N12:N21"/>
    <mergeCell ref="O12:O21"/>
    <mergeCell ref="T12:T21"/>
    <mergeCell ref="S12:S21"/>
    <mergeCell ref="Z2:AF2"/>
    <mergeCell ref="G4:AB5"/>
    <mergeCell ref="C9:Y9"/>
    <mergeCell ref="Z9:AD9"/>
    <mergeCell ref="H10:S10"/>
    <mergeCell ref="N6:AA6"/>
    <mergeCell ref="D11:F11"/>
    <mergeCell ref="G11:J11"/>
    <mergeCell ref="K11:P11"/>
    <mergeCell ref="Q11:S11"/>
    <mergeCell ref="T11:W11"/>
    <mergeCell ref="R54:Y54"/>
    <mergeCell ref="X57:AA57"/>
    <mergeCell ref="X59:AA59"/>
    <mergeCell ref="X23:Y23"/>
    <mergeCell ref="D12:D21"/>
    <mergeCell ref="I12:I21"/>
    <mergeCell ref="P12:P21"/>
    <mergeCell ref="Q12:Q21"/>
    <mergeCell ref="R12:R21"/>
    <mergeCell ref="E12:E21"/>
    <mergeCell ref="F12:F21"/>
    <mergeCell ref="G12:G21"/>
    <mergeCell ref="H12:H21"/>
    <mergeCell ref="U12:U21"/>
    <mergeCell ref="J12:J21"/>
    <mergeCell ref="K12:K21"/>
  </mergeCells>
  <conditionalFormatting sqref="C29:C48">
    <cfRule type="cellIs" dxfId="63" priority="123" operator="between">
      <formula>1.1</formula>
      <formula>2.1</formula>
    </cfRule>
    <cfRule type="cellIs" dxfId="62" priority="120" operator="greaterThan">
      <formula>4.1</formula>
    </cfRule>
    <cfRule type="cellIs" dxfId="61" priority="124" operator="lessThanOrEqual">
      <formula>1</formula>
    </cfRule>
    <cfRule type="cellIs" dxfId="60" priority="122" operator="between">
      <formula>2.1</formula>
      <formula>3.1</formula>
    </cfRule>
    <cfRule type="cellIs" dxfId="59" priority="121" operator="between">
      <formula>3.1</formula>
      <formula>4.1</formula>
    </cfRule>
  </conditionalFormatting>
  <conditionalFormatting sqref="C49 C53">
    <cfRule type="expression" dxfId="58" priority="83">
      <formula>AND($C49&gt;2.1,$C49&lt;3.1)</formula>
    </cfRule>
    <cfRule type="expression" dxfId="57" priority="82">
      <formula>AND($C49&gt;3.1,$C49&lt;4.1)</formula>
    </cfRule>
    <cfRule type="expression" dxfId="56" priority="84">
      <formula>AND($C49&gt;1.1,$C49&lt;2.1)</formula>
    </cfRule>
    <cfRule type="expression" dxfId="55" priority="85">
      <formula>AND($C49&gt;0,$C49&lt;1.1)</formula>
    </cfRule>
    <cfRule type="expression" dxfId="54" priority="81">
      <formula>$C49&gt;4.1</formula>
    </cfRule>
  </conditionalFormatting>
  <conditionalFormatting sqref="C51">
    <cfRule type="expression" dxfId="53" priority="59">
      <formula>AND($C51&gt;2.1,$C51&lt;3.1)</formula>
    </cfRule>
    <cfRule type="expression" dxfId="52" priority="57">
      <formula>$C51&gt;4.1</formula>
    </cfRule>
    <cfRule type="expression" dxfId="51" priority="58">
      <formula>AND($C51&gt;3.1,$C51&lt;4.1)</formula>
    </cfRule>
    <cfRule type="expression" dxfId="50" priority="60">
      <formula>AND($C51&gt;1.1,$C51&lt;2.1)</formula>
    </cfRule>
    <cfRule type="expression" dxfId="49" priority="61">
      <formula>AND($C51&gt;0,$C51&lt;1.1)</formula>
    </cfRule>
  </conditionalFormatting>
  <conditionalFormatting sqref="C57">
    <cfRule type="expression" dxfId="48" priority="21">
      <formula>$C57&gt;4.1</formula>
    </cfRule>
    <cfRule type="expression" dxfId="47" priority="22">
      <formula>AND($C57&gt;3.1,$C57&lt;4.1)</formula>
    </cfRule>
    <cfRule type="expression" dxfId="46" priority="25">
      <formula>AND($C57&gt;0,$C57&lt;1.1)</formula>
    </cfRule>
    <cfRule type="expression" dxfId="45" priority="24">
      <formula>AND($C57&gt;1.1,$C57&lt;2.1)</formula>
    </cfRule>
    <cfRule type="expression" dxfId="44" priority="23">
      <formula>AND($C57&gt;2.1,$C57&lt;3.1)</formula>
    </cfRule>
  </conditionalFormatting>
  <conditionalFormatting sqref="D29:W49">
    <cfRule type="expression" dxfId="43" priority="103">
      <formula>AND($C29&gt;3.1,$C29&lt;4.1)</formula>
    </cfRule>
    <cfRule type="expression" dxfId="42" priority="104">
      <formula>AND($C29&gt;2.1,$C29&lt;3.1)</formula>
    </cfRule>
    <cfRule type="expression" dxfId="41" priority="105">
      <formula>AND($C29&gt;1.1,$C29&lt;2.1)</formula>
    </cfRule>
    <cfRule type="expression" dxfId="40" priority="106">
      <formula>AND($C29&gt;0,$C29&lt;1.1)</formula>
    </cfRule>
    <cfRule type="expression" dxfId="39" priority="102">
      <formula>$C29&gt;4.1</formula>
    </cfRule>
  </conditionalFormatting>
  <conditionalFormatting sqref="D51:W51 D53:W53">
    <cfRule type="expression" dxfId="38" priority="67">
      <formula>$C51&gt;4.1</formula>
    </cfRule>
    <cfRule type="expression" dxfId="37" priority="68">
      <formula>AND($C51&gt;3.1,$C51&lt;4.1)</formula>
    </cfRule>
    <cfRule type="expression" dxfId="36" priority="69">
      <formula>AND($C51&gt;2.1,$C51&lt;3.1)</formula>
    </cfRule>
    <cfRule type="expression" dxfId="35" priority="70">
      <formula>AND($C51&gt;1.1,$C51&lt;2.1)</formula>
    </cfRule>
    <cfRule type="expression" dxfId="34" priority="71">
      <formula>AND($C51&gt;0,$C51&lt;1.1)</formula>
    </cfRule>
  </conditionalFormatting>
  <conditionalFormatting sqref="D57:W57">
    <cfRule type="expression" dxfId="33" priority="17">
      <formula>AND($C57&gt;3.1,$C57&lt;4.1)</formula>
    </cfRule>
    <cfRule type="expression" dxfId="32" priority="18">
      <formula>AND($C57&gt;2.1,$C57&lt;3.1)</formula>
    </cfRule>
    <cfRule type="expression" dxfId="31" priority="19">
      <formula>AND($C57&gt;1.1,$C57&lt;2.1)</formula>
    </cfRule>
    <cfRule type="expression" dxfId="30" priority="20">
      <formula>AND($C57&gt;0,$C57&lt;1.1)</formula>
    </cfRule>
    <cfRule type="expression" dxfId="29" priority="16">
      <formula>$C57&gt;4.1</formula>
    </cfRule>
  </conditionalFormatting>
  <conditionalFormatting sqref="X29:X49 X53">
    <cfRule type="expression" dxfId="28" priority="88">
      <formula>AND(C29&gt;2.1,C29&lt;3.1)</formula>
    </cfRule>
    <cfRule type="expression" dxfId="27" priority="90">
      <formula>AND($C29&gt;0,$C29&lt;1.1)</formula>
    </cfRule>
    <cfRule type="expression" dxfId="26" priority="89">
      <formula>AND(C29&gt;1.1,C29&lt;2.1)</formula>
    </cfRule>
    <cfRule type="expression" dxfId="25" priority="86">
      <formula>C29&gt;4.1</formula>
    </cfRule>
    <cfRule type="expression" dxfId="24" priority="87">
      <formula>AND(C29&gt;3.1,C29&lt;4.1)</formula>
    </cfRule>
  </conditionalFormatting>
  <conditionalFormatting sqref="X51">
    <cfRule type="expression" dxfId="23" priority="65">
      <formula>AND(C51&gt;1.1,C51&lt;2.1)</formula>
    </cfRule>
    <cfRule type="expression" dxfId="22" priority="64">
      <formula>AND(C51&gt;2.1,C51&lt;3.1)</formula>
    </cfRule>
    <cfRule type="expression" dxfId="21" priority="63">
      <formula>AND(C51&gt;3.1,C51&lt;4.1)</formula>
    </cfRule>
    <cfRule type="expression" dxfId="20" priority="62">
      <formula>C51&gt;4.1</formula>
    </cfRule>
    <cfRule type="expression" dxfId="19" priority="66">
      <formula>AND($C51&gt;0,$C51&lt;1.1)</formula>
    </cfRule>
  </conditionalFormatting>
  <conditionalFormatting sqref="X57">
    <cfRule type="expression" dxfId="18" priority="30">
      <formula>AND($C57&gt;0,$C57&lt;1.1)</formula>
    </cfRule>
    <cfRule type="expression" dxfId="17" priority="29">
      <formula>AND(C57&gt;1.1,C57&lt;2.1)</formula>
    </cfRule>
    <cfRule type="expression" dxfId="16" priority="28">
      <formula>AND(C57&gt;2.1,C57&lt;3.1)</formula>
    </cfRule>
    <cfRule type="expression" dxfId="15" priority="27">
      <formula>AND(C57&gt;3.1,C57&lt;4.1)</formula>
    </cfRule>
    <cfRule type="expression" dxfId="14" priority="26">
      <formula>C57&gt;4.1</formula>
    </cfRule>
  </conditionalFormatting>
  <conditionalFormatting sqref="Z29:Z48">
    <cfRule type="expression" dxfId="13" priority="111">
      <formula>AND(C29&gt;3.1,C29&lt;4.1)</formula>
    </cfRule>
  </conditionalFormatting>
  <conditionalFormatting sqref="Z29:Z49">
    <cfRule type="expression" dxfId="12" priority="108">
      <formula>C29&gt;4.1</formula>
    </cfRule>
    <cfRule type="expression" dxfId="11" priority="112">
      <formula>AND(C29&gt;2.1,C29&lt;3.1)</formula>
    </cfRule>
    <cfRule type="expression" dxfId="10" priority="113">
      <formula>AND(C29&gt;1.1, C29&lt;2.1)</formula>
    </cfRule>
    <cfRule type="expression" dxfId="9" priority="114">
      <formula>AND(C29&gt;0, C29&lt;1.1)</formula>
    </cfRule>
  </conditionalFormatting>
  <conditionalFormatting sqref="Z51 Z53">
    <cfRule type="expression" dxfId="8" priority="74">
      <formula>AND(C51&gt;1.1, C51&lt;2.1)</formula>
    </cfRule>
    <cfRule type="expression" dxfId="7" priority="72">
      <formula>C51&gt;4.1</formula>
    </cfRule>
    <cfRule type="expression" dxfId="6" priority="75">
      <formula>AND(C51&gt;0, C51&lt;1.1)</formula>
    </cfRule>
    <cfRule type="expression" dxfId="5" priority="73">
      <formula>AND(C51&gt;2.1,C51&lt;3.1)</formula>
    </cfRule>
  </conditionalFormatting>
  <conditionalFormatting sqref="AA29:AF48">
    <cfRule type="expression" dxfId="4" priority="76">
      <formula>$C29&gt;4.1</formula>
    </cfRule>
    <cfRule type="expression" dxfId="3" priority="77">
      <formula>AND($C29&gt;3.1,$C29&lt;4.1)</formula>
    </cfRule>
    <cfRule type="expression" dxfId="2" priority="78">
      <formula>AND($C29&gt;2.1,$C29&lt;3.1)</formula>
    </cfRule>
    <cfRule type="expression" dxfId="1" priority="79">
      <formula>AND($C29&gt;1.1,$C29&lt;2.1)</formula>
    </cfRule>
    <cfRule type="expression" dxfId="0" priority="80">
      <formula>AND($C29&gt;0,$C29&lt;1.1)</formula>
    </cfRule>
  </conditionalFormatting>
  <pageMargins left="0.7" right="0.7" top="0.78740157499999996" bottom="0.78740157499999996" header="0.3" footer="0.3"/>
  <pageSetup paperSize="9" orientation="portrait" horizontalDpi="0"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d9003c2-3761-4142-b2c0-b07b509c9aab" xsi:nil="true"/>
    <lcf76f155ced4ddcb4097134ff3c332f xmlns="d2b36f40-89b8-48fb-8c6b-204c631acc4f">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5E2949DB86467941A709C058613B771B" ma:contentTypeVersion="19" ma:contentTypeDescription="Ein neues Dokument erstellen." ma:contentTypeScope="" ma:versionID="7e35a4f2c86a1f15f7af0f51446f7fd7">
  <xsd:schema xmlns:xsd="http://www.w3.org/2001/XMLSchema" xmlns:xs="http://www.w3.org/2001/XMLSchema" xmlns:p="http://schemas.microsoft.com/office/2006/metadata/properties" xmlns:ns2="d2b36f40-89b8-48fb-8c6b-204c631acc4f" xmlns:ns3="cd9003c2-3761-4142-b2c0-b07b509c9aab" targetNamespace="http://schemas.microsoft.com/office/2006/metadata/properties" ma:root="true" ma:fieldsID="98509ad31ee11d8f828074b47526b520" ns2:_="" ns3:_="">
    <xsd:import namespace="d2b36f40-89b8-48fb-8c6b-204c631acc4f"/>
    <xsd:import namespace="cd9003c2-3761-4142-b2c0-b07b509c9aa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3:SharedWithUsers" minOccurs="0"/>
                <xsd:element ref="ns3:SharedWithDetails"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b36f40-89b8-48fb-8c6b-204c631acc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05fdf178-b926-45af-a6c7-8c55bb495c93"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d9003c2-3761-4142-b2c0-b07b509c9aab"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33a66e47-dfff-4eea-9cc3-42a558a4ef83}" ma:internalName="TaxCatchAll" ma:showField="CatchAllData" ma:web="cd9003c2-3761-4142-b2c0-b07b509c9aab">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11CFC38-C7AA-4B6A-9EC4-93C62294D868}">
  <ds:schemaRefs>
    <ds:schemaRef ds:uri="http://schemas.microsoft.com/office/2006/metadata/properties"/>
    <ds:schemaRef ds:uri="http://schemas.microsoft.com/office/infopath/2007/PartnerControls"/>
    <ds:schemaRef ds:uri="cd9003c2-3761-4142-b2c0-b07b509c9aab"/>
    <ds:schemaRef ds:uri="d2b36f40-89b8-48fb-8c6b-204c631acc4f"/>
  </ds:schemaRefs>
</ds:datastoreItem>
</file>

<file path=customXml/itemProps2.xml><?xml version="1.0" encoding="utf-8"?>
<ds:datastoreItem xmlns:ds="http://schemas.openxmlformats.org/officeDocument/2006/customXml" ds:itemID="{0E11AC6A-C79C-4B5D-9B1F-9595C3928A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2b36f40-89b8-48fb-8c6b-204c631acc4f"/>
    <ds:schemaRef ds:uri="cd9003c2-3761-4142-b2c0-b07b509c9a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BA73BF-8F2B-489A-B623-7D5DB2F54D6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13</vt:i4>
      </vt:variant>
    </vt:vector>
  </HeadingPairs>
  <TitlesOfParts>
    <vt:vector size="15" baseType="lpstr">
      <vt:lpstr>NUTZUNGSANLEITUNG</vt:lpstr>
      <vt:lpstr>SCORECARD</vt:lpstr>
      <vt:lpstr>AdvancedS</vt:lpstr>
      <vt:lpstr>AdvancedT</vt:lpstr>
      <vt:lpstr>KomplexS</vt:lpstr>
      <vt:lpstr>KomplexT</vt:lpstr>
      <vt:lpstr>Normal</vt:lpstr>
      <vt:lpstr>NormalS</vt:lpstr>
      <vt:lpstr>NormalT</vt:lpstr>
      <vt:lpstr>ProblemS</vt:lpstr>
      <vt:lpstr>ProblemT</vt:lpstr>
      <vt:lpstr>SchweresS</vt:lpstr>
      <vt:lpstr>SchweresT</vt:lpstr>
      <vt:lpstr>SummeA</vt:lpstr>
      <vt:lpstr>SummeT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Barbara Braehmer</dc:creator>
  <cp:lastModifiedBy>Barbara Braehmer</cp:lastModifiedBy>
  <dcterms:created xsi:type="dcterms:W3CDTF">2024-06-22T13:08:48Z</dcterms:created>
  <dcterms:modified xsi:type="dcterms:W3CDTF">2026-03-06T08:35:18Z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0x0101005E2949DB86467941A709C058613B771B</vt:lpwstr>
  </property>
  <property fmtid="{D5CDD505-2E9C-101B-9397-08002B2CF9AE}" pid="3" name="MediaServiceImageTags">
    <vt:lpwstr/>
  </property>
</Properties>
</file>